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L\FIP\FIP Website\Upload Documents\"/>
    </mc:Choice>
  </mc:AlternateContent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 concurrentCalc="0"/>
</workbook>
</file>

<file path=xl/calcChain.xml><?xml version="1.0" encoding="utf-8"?>
<calcChain xmlns="http://schemas.openxmlformats.org/spreadsheetml/2006/main">
  <c r="V36" i="1" l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U36" i="1"/>
  <c r="P36" i="1"/>
  <c r="Q36" i="1"/>
  <c r="R36" i="1"/>
  <c r="S36" i="1"/>
  <c r="O36" i="1"/>
  <c r="J36" i="1"/>
  <c r="K36" i="1"/>
  <c r="L36" i="1"/>
  <c r="M36" i="1"/>
  <c r="I36" i="1"/>
  <c r="D36" i="1"/>
  <c r="E36" i="1"/>
  <c r="F36" i="1"/>
  <c r="G36" i="1"/>
  <c r="C36" i="1"/>
  <c r="AH32" i="1"/>
  <c r="AI32" i="1"/>
  <c r="AH34" i="1"/>
  <c r="AI34" i="1"/>
  <c r="AH27" i="1"/>
  <c r="AI27" i="1"/>
  <c r="AH28" i="1"/>
  <c r="AI28" i="1"/>
  <c r="AH31" i="1"/>
  <c r="AI31" i="1"/>
  <c r="AH26" i="1"/>
  <c r="AH29" i="1"/>
  <c r="G29" i="1"/>
  <c r="AI29" i="1"/>
  <c r="AF32" i="1"/>
  <c r="AG32" i="1"/>
  <c r="AF34" i="1"/>
  <c r="AG34" i="1"/>
  <c r="AF31" i="1"/>
  <c r="AF35" i="1"/>
  <c r="F35" i="1"/>
  <c r="AG35" i="1"/>
  <c r="AF27" i="1"/>
  <c r="AG27" i="1"/>
  <c r="AF28" i="1"/>
  <c r="AF26" i="1"/>
  <c r="AF29" i="1"/>
  <c r="F29" i="1"/>
  <c r="AG29" i="1"/>
  <c r="AG28" i="1"/>
  <c r="AG26" i="1"/>
  <c r="AD32" i="1"/>
  <c r="AE32" i="1"/>
  <c r="AD34" i="1"/>
  <c r="AE34" i="1"/>
  <c r="AD27" i="1"/>
  <c r="AE27" i="1"/>
  <c r="AD28" i="1"/>
  <c r="AE28" i="1"/>
  <c r="AD31" i="1"/>
  <c r="AE31" i="1"/>
  <c r="AD26" i="1"/>
  <c r="AE26" i="1"/>
  <c r="AB32" i="1"/>
  <c r="AC32" i="1"/>
  <c r="AB34" i="1"/>
  <c r="AC34" i="1"/>
  <c r="AB27" i="1"/>
  <c r="AC27" i="1"/>
  <c r="AB28" i="1"/>
  <c r="AC28" i="1"/>
  <c r="AB31" i="1"/>
  <c r="AC31" i="1"/>
  <c r="AB26" i="1"/>
  <c r="AC26" i="1"/>
  <c r="Z32" i="1"/>
  <c r="AA32" i="1"/>
  <c r="Z34" i="1"/>
  <c r="AA34" i="1"/>
  <c r="Z31" i="1"/>
  <c r="AA31" i="1"/>
  <c r="Z27" i="1"/>
  <c r="AA27" i="1"/>
  <c r="Z28" i="1"/>
  <c r="AA28" i="1"/>
  <c r="Z26" i="1"/>
  <c r="AA26" i="1"/>
  <c r="AH21" i="1"/>
  <c r="AI21" i="1"/>
  <c r="AH22" i="1"/>
  <c r="AI22" i="1"/>
  <c r="AH23" i="1"/>
  <c r="AI23" i="1"/>
  <c r="AH20" i="1"/>
  <c r="AH24" i="1"/>
  <c r="G24" i="1"/>
  <c r="AI24" i="1"/>
  <c r="AF21" i="1"/>
  <c r="AG21" i="1"/>
  <c r="AF22" i="1"/>
  <c r="AG22" i="1"/>
  <c r="AF23" i="1"/>
  <c r="AG23" i="1"/>
  <c r="AF20" i="1"/>
  <c r="AG20" i="1"/>
  <c r="AD21" i="1"/>
  <c r="AE21" i="1"/>
  <c r="AD22" i="1"/>
  <c r="AE22" i="1"/>
  <c r="AD23" i="1"/>
  <c r="AE23" i="1"/>
  <c r="AD20" i="1"/>
  <c r="AE20" i="1"/>
  <c r="AB21" i="1"/>
  <c r="AC21" i="1"/>
  <c r="AB22" i="1"/>
  <c r="AC22" i="1"/>
  <c r="AB23" i="1"/>
  <c r="AC23" i="1"/>
  <c r="AB20" i="1"/>
  <c r="AC20" i="1"/>
  <c r="Z21" i="1"/>
  <c r="AA21" i="1"/>
  <c r="Z22" i="1"/>
  <c r="AA22" i="1"/>
  <c r="Z23" i="1"/>
  <c r="AA23" i="1"/>
  <c r="Z20" i="1"/>
  <c r="AA20" i="1"/>
  <c r="Z17" i="1"/>
  <c r="AA17" i="1"/>
  <c r="AH15" i="1"/>
  <c r="AI15" i="1"/>
  <c r="AH16" i="1"/>
  <c r="AI16" i="1"/>
  <c r="AH17" i="1"/>
  <c r="AI17" i="1"/>
  <c r="AH14" i="1"/>
  <c r="AI14" i="1"/>
  <c r="AF15" i="1"/>
  <c r="AG15" i="1"/>
  <c r="AF16" i="1"/>
  <c r="AG16" i="1"/>
  <c r="AF17" i="1"/>
  <c r="AG17" i="1"/>
  <c r="AF14" i="1"/>
  <c r="AG14" i="1"/>
  <c r="AD15" i="1"/>
  <c r="AE15" i="1"/>
  <c r="AD16" i="1"/>
  <c r="AE16" i="1"/>
  <c r="AD17" i="1"/>
  <c r="AE17" i="1"/>
  <c r="AD14" i="1"/>
  <c r="AD18" i="1"/>
  <c r="E18" i="1"/>
  <c r="AE18" i="1"/>
  <c r="AB15" i="1"/>
  <c r="AC15" i="1"/>
  <c r="AB16" i="1"/>
  <c r="AC16" i="1"/>
  <c r="AB17" i="1"/>
  <c r="AC17" i="1"/>
  <c r="AB14" i="1"/>
  <c r="AC14" i="1"/>
  <c r="Z15" i="1"/>
  <c r="AA15" i="1"/>
  <c r="Z16" i="1"/>
  <c r="AA16" i="1"/>
  <c r="Z14" i="1"/>
  <c r="Z18" i="1"/>
  <c r="C18" i="1"/>
  <c r="AA18" i="1"/>
  <c r="AH7" i="1"/>
  <c r="AI7" i="1"/>
  <c r="AH6" i="1"/>
  <c r="M5" i="1"/>
  <c r="S5" i="1"/>
  <c r="Y5" i="1"/>
  <c r="AH5" i="1"/>
  <c r="AH8" i="1"/>
  <c r="AH9" i="1"/>
  <c r="AH10" i="1"/>
  <c r="AH11" i="1"/>
  <c r="AH12" i="1"/>
  <c r="AI6" i="1"/>
  <c r="AI8" i="1"/>
  <c r="AI9" i="1"/>
  <c r="AI10" i="1"/>
  <c r="AI11" i="1"/>
  <c r="AF6" i="1"/>
  <c r="L5" i="1"/>
  <c r="R5" i="1"/>
  <c r="X5" i="1"/>
  <c r="AF5" i="1"/>
  <c r="AF7" i="1"/>
  <c r="AF8" i="1"/>
  <c r="AF9" i="1"/>
  <c r="AF10" i="1"/>
  <c r="AF11" i="1"/>
  <c r="AF12" i="1"/>
  <c r="AG6" i="1"/>
  <c r="AG7" i="1"/>
  <c r="AG8" i="1"/>
  <c r="AG9" i="1"/>
  <c r="AG10" i="1"/>
  <c r="AG11" i="1"/>
  <c r="AD6" i="1"/>
  <c r="AE6" i="1"/>
  <c r="AD7" i="1"/>
  <c r="AE7" i="1"/>
  <c r="AD8" i="1"/>
  <c r="AE8" i="1"/>
  <c r="AD9" i="1"/>
  <c r="AE9" i="1"/>
  <c r="AD10" i="1"/>
  <c r="AE10" i="1"/>
  <c r="AD11" i="1"/>
  <c r="AE11" i="1"/>
  <c r="K5" i="1"/>
  <c r="Q5" i="1"/>
  <c r="W5" i="1"/>
  <c r="AD5" i="1"/>
  <c r="AD12" i="1"/>
  <c r="AB6" i="1"/>
  <c r="AC6" i="1"/>
  <c r="AB7" i="1"/>
  <c r="AC7" i="1"/>
  <c r="AB8" i="1"/>
  <c r="AC8" i="1"/>
  <c r="AB9" i="1"/>
  <c r="AC9" i="1"/>
  <c r="AB10" i="1"/>
  <c r="AC10" i="1"/>
  <c r="AB11" i="1"/>
  <c r="AC11" i="1"/>
  <c r="J5" i="1"/>
  <c r="P5" i="1"/>
  <c r="V5" i="1"/>
  <c r="AB5" i="1"/>
  <c r="AB12" i="1"/>
  <c r="Z7" i="1"/>
  <c r="AA7" i="1"/>
  <c r="Z6" i="1"/>
  <c r="AA6" i="1"/>
  <c r="Z8" i="1"/>
  <c r="AA8" i="1"/>
  <c r="Z9" i="1"/>
  <c r="AA9" i="1"/>
  <c r="Z10" i="1"/>
  <c r="AA10" i="1"/>
  <c r="Z11" i="1"/>
  <c r="AA11" i="1"/>
  <c r="I5" i="1"/>
  <c r="O5" i="1"/>
  <c r="U5" i="1"/>
  <c r="Z5" i="1"/>
  <c r="Z12" i="1"/>
  <c r="X12" i="1"/>
  <c r="X18" i="1"/>
  <c r="X24" i="1"/>
  <c r="X29" i="1"/>
  <c r="X35" i="1"/>
  <c r="Y12" i="1"/>
  <c r="Y18" i="1"/>
  <c r="Y24" i="1"/>
  <c r="Y29" i="1"/>
  <c r="Y35" i="1"/>
  <c r="AB35" i="1"/>
  <c r="D35" i="1"/>
  <c r="AC35" i="1"/>
  <c r="AD29" i="1"/>
  <c r="E29" i="1"/>
  <c r="AE29" i="1"/>
  <c r="AD24" i="1"/>
  <c r="E24" i="1"/>
  <c r="AE24" i="1"/>
  <c r="AB24" i="1"/>
  <c r="D24" i="1"/>
  <c r="AC24" i="1"/>
  <c r="AH18" i="1"/>
  <c r="G18" i="1"/>
  <c r="AI18" i="1"/>
  <c r="O12" i="1"/>
  <c r="O18" i="1"/>
  <c r="O24" i="1"/>
  <c r="O29" i="1"/>
  <c r="O35" i="1"/>
  <c r="W12" i="1"/>
  <c r="W18" i="1"/>
  <c r="W24" i="1"/>
  <c r="W29" i="1"/>
  <c r="W35" i="1"/>
  <c r="V12" i="1"/>
  <c r="V18" i="1"/>
  <c r="V24" i="1"/>
  <c r="V29" i="1"/>
  <c r="V35" i="1"/>
  <c r="U12" i="1"/>
  <c r="U18" i="1"/>
  <c r="U24" i="1"/>
  <c r="U29" i="1"/>
  <c r="U35" i="1"/>
  <c r="S12" i="1"/>
  <c r="S18" i="1"/>
  <c r="S24" i="1"/>
  <c r="S29" i="1"/>
  <c r="S35" i="1"/>
  <c r="R12" i="1"/>
  <c r="R18" i="1"/>
  <c r="R24" i="1"/>
  <c r="R29" i="1"/>
  <c r="R35" i="1"/>
  <c r="Q12" i="1"/>
  <c r="Q18" i="1"/>
  <c r="Q24" i="1"/>
  <c r="Q29" i="1"/>
  <c r="Q35" i="1"/>
  <c r="P12" i="1"/>
  <c r="P18" i="1"/>
  <c r="P24" i="1"/>
  <c r="P29" i="1"/>
  <c r="P35" i="1"/>
  <c r="M12" i="1"/>
  <c r="M18" i="1"/>
  <c r="M24" i="1"/>
  <c r="M29" i="1"/>
  <c r="M35" i="1"/>
  <c r="L12" i="1"/>
  <c r="L18" i="1"/>
  <c r="L24" i="1"/>
  <c r="L29" i="1"/>
  <c r="L35" i="1"/>
  <c r="K12" i="1"/>
  <c r="K18" i="1"/>
  <c r="K24" i="1"/>
  <c r="K29" i="1"/>
  <c r="K35" i="1"/>
  <c r="J12" i="1"/>
  <c r="J18" i="1"/>
  <c r="J24" i="1"/>
  <c r="J29" i="1"/>
  <c r="J35" i="1"/>
  <c r="I12" i="1"/>
  <c r="I18" i="1"/>
  <c r="I24" i="1"/>
  <c r="I29" i="1"/>
  <c r="I35" i="1"/>
  <c r="D12" i="1"/>
  <c r="D18" i="1"/>
  <c r="D29" i="1"/>
  <c r="E12" i="1"/>
  <c r="E35" i="1"/>
  <c r="F12" i="1"/>
  <c r="F18" i="1"/>
  <c r="F24" i="1"/>
  <c r="G12" i="1"/>
  <c r="G35" i="1"/>
  <c r="C12" i="1"/>
  <c r="C24" i="1"/>
  <c r="C29" i="1"/>
  <c r="C35" i="1"/>
  <c r="AI5" i="1"/>
  <c r="AG5" i="1"/>
  <c r="AE5" i="1"/>
  <c r="AC5" i="1"/>
  <c r="AA5" i="1"/>
  <c r="AH35" i="1"/>
  <c r="AI35" i="1"/>
  <c r="AI26" i="1"/>
  <c r="AG31" i="1"/>
  <c r="AD35" i="1"/>
  <c r="AE35" i="1"/>
  <c r="AB29" i="1"/>
  <c r="AC29" i="1"/>
  <c r="Z35" i="1"/>
  <c r="AA35" i="1"/>
  <c r="Z29" i="1"/>
  <c r="AA29" i="1"/>
  <c r="AI20" i="1"/>
  <c r="AF24" i="1"/>
  <c r="AG24" i="1"/>
  <c r="Z24" i="1"/>
  <c r="AA24" i="1"/>
  <c r="AF18" i="1"/>
  <c r="AG18" i="1"/>
  <c r="AE14" i="1"/>
  <c r="AB18" i="1"/>
  <c r="AC18" i="1"/>
  <c r="AA14" i="1"/>
  <c r="AI12" i="1"/>
  <c r="AG12" i="1"/>
  <c r="AE12" i="1"/>
  <c r="AC12" i="1"/>
  <c r="AA12" i="1"/>
  <c r="A23" i="1"/>
  <c r="A22" i="1"/>
  <c r="A21" i="1"/>
  <c r="A20" i="1"/>
  <c r="A17" i="1"/>
  <c r="A16" i="1"/>
  <c r="A15" i="1"/>
  <c r="A14" i="1"/>
  <c r="A11" i="1"/>
  <c r="A10" i="1"/>
  <c r="A9" i="1"/>
  <c r="A8" i="1"/>
  <c r="A7" i="1"/>
  <c r="A6" i="1"/>
  <c r="A5" i="1"/>
  <c r="A2" i="1"/>
</calcChain>
</file>

<file path=xl/comments1.xml><?xml version="1.0" encoding="utf-8"?>
<comments xmlns="http://schemas.openxmlformats.org/spreadsheetml/2006/main">
  <authors>
    <author>Stephanie Bradley</author>
  </authors>
  <commentList>
    <comment ref="H1" authorId="0" shapeId="0">
      <text>
        <r>
          <rPr>
            <b/>
            <sz val="9"/>
            <color indexed="81"/>
            <rFont val="Tahoma"/>
            <charset val="1"/>
          </rPr>
          <t>Stephanie Bradley:</t>
        </r>
        <r>
          <rPr>
            <sz val="9"/>
            <color indexed="81"/>
            <rFont val="Tahoma"/>
            <charset val="1"/>
          </rPr>
          <t xml:space="preserve">
Can hide these cost share columns when sharing publicly as groups don't always want others to know how much their contribution is.</t>
        </r>
      </text>
    </comment>
  </commentList>
</comments>
</file>

<file path=xl/sharedStrings.xml><?xml version="1.0" encoding="utf-8"?>
<sst xmlns="http://schemas.openxmlformats.org/spreadsheetml/2006/main" count="78" uniqueCount="46">
  <si>
    <t>TỔNG</t>
  </si>
  <si>
    <t>Nguyên tắc 1</t>
  </si>
  <si>
    <t>Tổng</t>
  </si>
  <si>
    <t>Nguyên tắc  2</t>
  </si>
  <si>
    <t>Nguyên tắc  3</t>
  </si>
  <si>
    <t>Quản lý, Theo dõi-giám sát và tập huấn</t>
  </si>
  <si>
    <t>Theo dõi-giám sát và tập huấn</t>
  </si>
  <si>
    <t>WWF Mỹ</t>
  </si>
  <si>
    <t>TỔNG TOÀN BỘ</t>
  </si>
  <si>
    <t>Phân tích DNA</t>
  </si>
  <si>
    <t>Thực hiện chiến lược Truyền thông</t>
  </si>
  <si>
    <t>Hỗ trợ DARD Thực hiện chiến lược Đồng quản lý</t>
  </si>
  <si>
    <t>Hoạt động bổ sung</t>
  </si>
  <si>
    <t>ACTIVITY</t>
  </si>
  <si>
    <t>Principle 1</t>
  </si>
  <si>
    <t>Principle 2</t>
  </si>
  <si>
    <t>TOTAL</t>
  </si>
  <si>
    <t>Principle 3</t>
  </si>
  <si>
    <t>Management, M&amp;E and training</t>
  </si>
  <si>
    <t>Cost share</t>
  </si>
  <si>
    <t>Additional activities</t>
  </si>
  <si>
    <t>Percent</t>
  </si>
  <si>
    <t>$ Year 3</t>
  </si>
  <si>
    <t>$ Year 4</t>
  </si>
  <si>
    <t>GRAND TOTAL FOR FIP</t>
  </si>
  <si>
    <t>Year 1 (2015)</t>
  </si>
  <si>
    <t xml:space="preserve">Year 2 (2016) </t>
  </si>
  <si>
    <t>Annualized budget</t>
  </si>
  <si>
    <t>Year 3 (2017)</t>
  </si>
  <si>
    <t>Year 4 (2018)</t>
  </si>
  <si>
    <t>$ Year 1</t>
  </si>
  <si>
    <t>$ Year 2</t>
  </si>
  <si>
    <t>Year 5 (2019)</t>
  </si>
  <si>
    <t>Group/Org 1</t>
  </si>
  <si>
    <t>Group/Org  2</t>
  </si>
  <si>
    <t>Activity 1.1.1: Scientific data collection sampling programme</t>
  </si>
  <si>
    <t>Group/Org  3</t>
  </si>
  <si>
    <t>Financial Gap</t>
  </si>
  <si>
    <t>$ Year 5</t>
  </si>
  <si>
    <t>Total funded</t>
  </si>
  <si>
    <t>Year 2 (2016)</t>
  </si>
  <si>
    <t>TOTALS</t>
  </si>
  <si>
    <t>MSC Full assessment cost</t>
  </si>
  <si>
    <t>FIP Facilitator</t>
  </si>
  <si>
    <t>FIP Coordinator</t>
  </si>
  <si>
    <t>FIP Consultant for M&amp;E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</si>
</sst>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trike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11" xfId="0" applyFont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164" fontId="2" fillId="0" borderId="2" xfId="1" applyNumberFormat="1" applyFont="1" applyFill="1" applyBorder="1"/>
    <xf numFmtId="164" fontId="2" fillId="0" borderId="3" xfId="1" applyNumberFormat="1" applyFont="1" applyFill="1" applyBorder="1"/>
    <xf numFmtId="9" fontId="2" fillId="0" borderId="2" xfId="0" applyNumberFormat="1" applyFont="1" applyFill="1" applyBorder="1"/>
    <xf numFmtId="0" fontId="2" fillId="2" borderId="1" xfId="0" applyFont="1" applyFill="1" applyBorder="1" applyAlignment="1">
      <alignment wrapText="1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0" fillId="0" borderId="0" xfId="0" applyFill="1"/>
    <xf numFmtId="3" fontId="2" fillId="0" borderId="1" xfId="0" applyNumberFormat="1" applyFont="1" applyFill="1" applyBorder="1"/>
    <xf numFmtId="0" fontId="2" fillId="0" borderId="22" xfId="0" applyFont="1" applyFill="1" applyBorder="1"/>
    <xf numFmtId="9" fontId="2" fillId="0" borderId="12" xfId="0" applyNumberFormat="1" applyFont="1" applyBorder="1"/>
    <xf numFmtId="9" fontId="2" fillId="0" borderId="12" xfId="0" applyNumberFormat="1" applyFont="1" applyFill="1" applyBorder="1"/>
    <xf numFmtId="0" fontId="3" fillId="0" borderId="4" xfId="0" applyFont="1" applyBorder="1" applyAlignment="1">
      <alignment wrapText="1"/>
    </xf>
    <xf numFmtId="9" fontId="2" fillId="0" borderId="28" xfId="0" applyNumberFormat="1" applyFont="1" applyBorder="1"/>
    <xf numFmtId="0" fontId="3" fillId="3" borderId="30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8" xfId="1" applyNumberFormat="1" applyFont="1" applyBorder="1"/>
    <xf numFmtId="9" fontId="2" fillId="0" borderId="14" xfId="0" applyNumberFormat="1" applyFont="1" applyBorder="1"/>
    <xf numFmtId="0" fontId="2" fillId="3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164" fontId="2" fillId="0" borderId="7" xfId="1" applyNumberFormat="1" applyFont="1" applyFill="1" applyBorder="1"/>
    <xf numFmtId="164" fontId="2" fillId="0" borderId="8" xfId="0" applyNumberFormat="1" applyFont="1" applyFill="1" applyBorder="1"/>
    <xf numFmtId="9" fontId="2" fillId="0" borderId="14" xfId="0" applyNumberFormat="1" applyFont="1" applyFill="1" applyBorder="1"/>
    <xf numFmtId="9" fontId="2" fillId="3" borderId="31" xfId="0" applyNumberFormat="1" applyFont="1" applyFill="1" applyBorder="1"/>
    <xf numFmtId="9" fontId="6" fillId="0" borderId="2" xfId="0" applyNumberFormat="1" applyFont="1" applyFill="1" applyBorder="1"/>
    <xf numFmtId="3" fontId="2" fillId="0" borderId="9" xfId="0" applyNumberFormat="1" applyFont="1" applyBorder="1"/>
    <xf numFmtId="0" fontId="7" fillId="0" borderId="34" xfId="0" applyFont="1" applyBorder="1"/>
    <xf numFmtId="0" fontId="7" fillId="0" borderId="35" xfId="0" applyFont="1" applyBorder="1"/>
    <xf numFmtId="164" fontId="2" fillId="0" borderId="37" xfId="1" applyNumberFormat="1" applyFont="1" applyBorder="1"/>
    <xf numFmtId="164" fontId="2" fillId="0" borderId="37" xfId="1" applyNumberFormat="1" applyFont="1" applyFill="1" applyBorder="1"/>
    <xf numFmtId="0" fontId="2" fillId="0" borderId="37" xfId="0" applyFont="1" applyFill="1" applyBorder="1"/>
    <xf numFmtId="3" fontId="2" fillId="3" borderId="39" xfId="0" applyNumberFormat="1" applyFont="1" applyFill="1" applyBorder="1"/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/>
    <xf numFmtId="164" fontId="2" fillId="0" borderId="26" xfId="1" applyNumberFormat="1" applyFont="1" applyFill="1" applyBorder="1"/>
    <xf numFmtId="9" fontId="2" fillId="0" borderId="25" xfId="0" applyNumberFormat="1" applyFont="1" applyFill="1" applyBorder="1"/>
    <xf numFmtId="0" fontId="3" fillId="3" borderId="42" xfId="0" applyFont="1" applyFill="1" applyBorder="1" applyAlignment="1">
      <alignment wrapText="1"/>
    </xf>
    <xf numFmtId="0" fontId="2" fillId="3" borderId="44" xfId="0" applyFont="1" applyFill="1" applyBorder="1"/>
    <xf numFmtId="0" fontId="5" fillId="0" borderId="40" xfId="0" applyFont="1" applyBorder="1" applyAlignment="1">
      <alignment wrapText="1"/>
    </xf>
    <xf numFmtId="164" fontId="4" fillId="0" borderId="36" xfId="0" applyNumberFormat="1" applyFont="1" applyBorder="1"/>
    <xf numFmtId="164" fontId="4" fillId="0" borderId="35" xfId="0" applyNumberFormat="1" applyFont="1" applyBorder="1"/>
    <xf numFmtId="9" fontId="2" fillId="0" borderId="36" xfId="0" applyNumberFormat="1" applyFont="1" applyBorder="1"/>
    <xf numFmtId="164" fontId="6" fillId="0" borderId="8" xfId="1" applyNumberFormat="1" applyFont="1" applyFill="1" applyBorder="1"/>
    <xf numFmtId="0" fontId="2" fillId="0" borderId="19" xfId="0" applyFont="1" applyFill="1" applyBorder="1"/>
    <xf numFmtId="0" fontId="2" fillId="0" borderId="7" xfId="0" applyFont="1" applyFill="1" applyBorder="1"/>
    <xf numFmtId="0" fontId="2" fillId="0" borderId="17" xfId="0" applyFont="1" applyFill="1" applyBorder="1"/>
    <xf numFmtId="0" fontId="6" fillId="0" borderId="3" xfId="0" applyFont="1" applyFill="1" applyBorder="1"/>
    <xf numFmtId="9" fontId="2" fillId="0" borderId="7" xfId="2" applyFont="1" applyFill="1" applyBorder="1"/>
    <xf numFmtId="9" fontId="2" fillId="0" borderId="2" xfId="2" applyFont="1" applyFill="1" applyBorder="1"/>
    <xf numFmtId="3" fontId="2" fillId="0" borderId="26" xfId="0" applyNumberFormat="1" applyFont="1" applyFill="1" applyBorder="1"/>
    <xf numFmtId="0" fontId="3" fillId="3" borderId="44" xfId="0" applyFont="1" applyFill="1" applyBorder="1"/>
    <xf numFmtId="164" fontId="4" fillId="0" borderId="36" xfId="1" applyNumberFormat="1" applyFont="1" applyBorder="1"/>
    <xf numFmtId="164" fontId="4" fillId="0" borderId="45" xfId="1" applyNumberFormat="1" applyFont="1" applyBorder="1"/>
    <xf numFmtId="164" fontId="4" fillId="0" borderId="46" xfId="1" applyNumberFormat="1" applyFont="1" applyBorder="1"/>
    <xf numFmtId="9" fontId="2" fillId="0" borderId="36" xfId="2" applyFont="1" applyBorder="1"/>
    <xf numFmtId="0" fontId="2" fillId="0" borderId="36" xfId="0" applyFont="1" applyBorder="1"/>
    <xf numFmtId="9" fontId="2" fillId="0" borderId="33" xfId="0" applyNumberFormat="1" applyFont="1" applyBorder="1"/>
    <xf numFmtId="0" fontId="2" fillId="0" borderId="4" xfId="0" applyFont="1" applyBorder="1" applyAlignment="1">
      <alignment wrapText="1"/>
    </xf>
    <xf numFmtId="9" fontId="2" fillId="0" borderId="7" xfId="0" applyNumberFormat="1" applyFont="1" applyFill="1" applyBorder="1"/>
    <xf numFmtId="3" fontId="2" fillId="0" borderId="7" xfId="0" applyNumberFormat="1" applyFont="1" applyFill="1" applyBorder="1"/>
    <xf numFmtId="3" fontId="2" fillId="0" borderId="17" xfId="0" applyNumberFormat="1" applyFont="1" applyFill="1" applyBorder="1"/>
    <xf numFmtId="3" fontId="2" fillId="0" borderId="22" xfId="0" applyNumberFormat="1" applyFont="1" applyFill="1" applyBorder="1"/>
    <xf numFmtId="3" fontId="2" fillId="0" borderId="25" xfId="0" applyNumberFormat="1" applyFont="1" applyFill="1" applyBorder="1"/>
    <xf numFmtId="3" fontId="2" fillId="0" borderId="24" xfId="0" applyNumberFormat="1" applyFont="1" applyFill="1" applyBorder="1"/>
    <xf numFmtId="3" fontId="2" fillId="0" borderId="27" xfId="0" applyNumberFormat="1" applyFont="1" applyFill="1" applyBorder="1"/>
    <xf numFmtId="9" fontId="2" fillId="0" borderId="28" xfId="0" applyNumberFormat="1" applyFont="1" applyFill="1" applyBorder="1"/>
    <xf numFmtId="3" fontId="2" fillId="3" borderId="43" xfId="0" applyNumberFormat="1" applyFont="1" applyFill="1" applyBorder="1"/>
    <xf numFmtId="9" fontId="2" fillId="3" borderId="44" xfId="0" applyNumberFormat="1" applyFont="1" applyFill="1" applyBorder="1"/>
    <xf numFmtId="9" fontId="5" fillId="0" borderId="36" xfId="0" applyNumberFormat="1" applyFont="1" applyBorder="1"/>
    <xf numFmtId="0" fontId="5" fillId="0" borderId="33" xfId="0" applyFont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0" fontId="2" fillId="3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3" fontId="2" fillId="0" borderId="8" xfId="0" applyNumberFormat="1" applyFont="1" applyBorder="1"/>
    <xf numFmtId="3" fontId="2" fillId="0" borderId="29" xfId="0" applyNumberFormat="1" applyFont="1" applyBorder="1"/>
    <xf numFmtId="164" fontId="2" fillId="0" borderId="0" xfId="0" applyNumberFormat="1" applyFont="1" applyFill="1"/>
    <xf numFmtId="0" fontId="2" fillId="0" borderId="10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3" fillId="3" borderId="48" xfId="0" applyFont="1" applyFill="1" applyBorder="1" applyAlignment="1">
      <alignment wrapText="1"/>
    </xf>
    <xf numFmtId="0" fontId="8" fillId="2" borderId="40" xfId="0" applyFont="1" applyFill="1" applyBorder="1" applyAlignment="1">
      <alignment wrapText="1"/>
    </xf>
    <xf numFmtId="164" fontId="8" fillId="2" borderId="45" xfId="0" applyNumberFormat="1" applyFont="1" applyFill="1" applyBorder="1"/>
    <xf numFmtId="0" fontId="8" fillId="2" borderId="33" xfId="0" applyFont="1" applyFill="1" applyBorder="1"/>
    <xf numFmtId="0" fontId="2" fillId="0" borderId="15" xfId="0" applyFont="1" applyBorder="1" applyAlignment="1">
      <alignment horizontal="center" wrapText="1"/>
    </xf>
    <xf numFmtId="164" fontId="2" fillId="0" borderId="8" xfId="1" applyNumberFormat="1" applyFont="1" applyFill="1" applyBorder="1"/>
    <xf numFmtId="9" fontId="2" fillId="0" borderId="22" xfId="0" applyNumberFormat="1" applyFont="1" applyFill="1" applyBorder="1"/>
    <xf numFmtId="9" fontId="2" fillId="0" borderId="3" xfId="0" applyNumberFormat="1" applyFont="1" applyFill="1" applyBorder="1"/>
    <xf numFmtId="9" fontId="2" fillId="0" borderId="4" xfId="0" applyNumberFormat="1" applyFont="1" applyFill="1" applyBorder="1"/>
    <xf numFmtId="0" fontId="2" fillId="0" borderId="12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164" fontId="2" fillId="0" borderId="2" xfId="0" applyNumberFormat="1" applyFont="1" applyFill="1" applyBorder="1"/>
    <xf numFmtId="0" fontId="2" fillId="0" borderId="26" xfId="0" applyFont="1" applyFill="1" applyBorder="1"/>
    <xf numFmtId="164" fontId="2" fillId="0" borderId="38" xfId="0" applyNumberFormat="1" applyFont="1" applyFill="1" applyBorder="1"/>
    <xf numFmtId="9" fontId="2" fillId="0" borderId="25" xfId="2" applyFont="1" applyFill="1" applyBorder="1"/>
    <xf numFmtId="0" fontId="2" fillId="0" borderId="27" xfId="0" applyFont="1" applyFill="1" applyBorder="1"/>
    <xf numFmtId="3" fontId="2" fillId="0" borderId="16" xfId="0" applyNumberFormat="1" applyFont="1" applyFill="1" applyBorder="1"/>
    <xf numFmtId="9" fontId="2" fillId="0" borderId="7" xfId="0" applyNumberFormat="1" applyFont="1" applyBorder="1"/>
    <xf numFmtId="9" fontId="2" fillId="0" borderId="25" xfId="0" applyNumberFormat="1" applyFont="1" applyBorder="1"/>
    <xf numFmtId="9" fontId="2" fillId="0" borderId="2" xfId="2" applyFont="1" applyBorder="1"/>
    <xf numFmtId="9" fontId="2" fillId="0" borderId="27" xfId="0" applyNumberFormat="1" applyFont="1" applyFill="1" applyBorder="1"/>
    <xf numFmtId="9" fontId="3" fillId="3" borderId="44" xfId="0" applyNumberFormat="1" applyFont="1" applyFill="1" applyBorder="1"/>
    <xf numFmtId="0" fontId="2" fillId="3" borderId="31" xfId="0" applyFont="1" applyFill="1" applyBorder="1"/>
    <xf numFmtId="9" fontId="2" fillId="3" borderId="43" xfId="0" applyNumberFormat="1" applyFont="1" applyFill="1" applyBorder="1"/>
    <xf numFmtId="0" fontId="2" fillId="3" borderId="39" xfId="0" applyFont="1" applyFill="1" applyBorder="1"/>
    <xf numFmtId="0" fontId="2" fillId="0" borderId="0" xfId="0" applyFont="1" applyBorder="1" applyAlignment="1">
      <alignment horizontal="center"/>
    </xf>
    <xf numFmtId="164" fontId="2" fillId="0" borderId="56" xfId="1" applyNumberFormat="1" applyFont="1" applyBorder="1"/>
    <xf numFmtId="0" fontId="7" fillId="0" borderId="59" xfId="0" applyFont="1" applyBorder="1"/>
    <xf numFmtId="0" fontId="7" fillId="0" borderId="60" xfId="0" applyFont="1" applyBorder="1"/>
    <xf numFmtId="0" fontId="2" fillId="3" borderId="30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7" fillId="0" borderId="64" xfId="0" applyFont="1" applyBorder="1"/>
    <xf numFmtId="0" fontId="7" fillId="0" borderId="67" xfId="0" applyFont="1" applyBorder="1"/>
    <xf numFmtId="0" fontId="7" fillId="0" borderId="63" xfId="0" applyFont="1" applyBorder="1"/>
    <xf numFmtId="3" fontId="2" fillId="0" borderId="69" xfId="0" applyNumberFormat="1" applyFont="1" applyBorder="1"/>
    <xf numFmtId="164" fontId="4" fillId="0" borderId="33" xfId="0" applyNumberFormat="1" applyFont="1" applyBorder="1"/>
    <xf numFmtId="164" fontId="2" fillId="0" borderId="45" xfId="0" applyNumberFormat="1" applyFont="1" applyFill="1" applyBorder="1"/>
    <xf numFmtId="164" fontId="2" fillId="0" borderId="46" xfId="0" applyNumberFormat="1" applyFont="1" applyFill="1" applyBorder="1"/>
    <xf numFmtId="0" fontId="2" fillId="0" borderId="70" xfId="0" applyFont="1" applyFill="1" applyBorder="1"/>
    <xf numFmtId="0" fontId="0" fillId="0" borderId="41" xfId="0" applyFill="1" applyBorder="1"/>
    <xf numFmtId="164" fontId="9" fillId="0" borderId="36" xfId="1" applyNumberFormat="1" applyFont="1" applyBorder="1"/>
    <xf numFmtId="164" fontId="9" fillId="0" borderId="45" xfId="1" applyNumberFormat="1" applyFont="1" applyBorder="1"/>
    <xf numFmtId="164" fontId="9" fillId="0" borderId="46" xfId="1" applyNumberFormat="1" applyFont="1" applyBorder="1"/>
    <xf numFmtId="164" fontId="2" fillId="0" borderId="70" xfId="0" applyNumberFormat="1" applyFont="1" applyFill="1" applyBorder="1"/>
    <xf numFmtId="164" fontId="2" fillId="0" borderId="55" xfId="0" applyNumberFormat="1" applyFont="1" applyFill="1" applyBorder="1"/>
    <xf numFmtId="0" fontId="3" fillId="3" borderId="71" xfId="0" applyFont="1" applyFill="1" applyBorder="1"/>
    <xf numFmtId="0" fontId="3" fillId="3" borderId="72" xfId="0" applyFont="1" applyFill="1" applyBorder="1"/>
    <xf numFmtId="164" fontId="3" fillId="3" borderId="72" xfId="1" applyNumberFormat="1" applyFont="1" applyFill="1" applyBorder="1"/>
    <xf numFmtId="164" fontId="3" fillId="3" borderId="73" xfId="1" applyNumberFormat="1" applyFont="1" applyFill="1" applyBorder="1"/>
    <xf numFmtId="164" fontId="2" fillId="3" borderId="71" xfId="1" applyNumberFormat="1" applyFont="1" applyFill="1" applyBorder="1"/>
    <xf numFmtId="0" fontId="2" fillId="3" borderId="72" xfId="0" applyFont="1" applyFill="1" applyBorder="1"/>
    <xf numFmtId="0" fontId="2" fillId="3" borderId="73" xfId="0" applyFont="1" applyFill="1" applyBorder="1"/>
    <xf numFmtId="0" fontId="3" fillId="3" borderId="73" xfId="0" applyFont="1" applyFill="1" applyBorder="1"/>
    <xf numFmtId="0" fontId="2" fillId="3" borderId="71" xfId="0" applyFont="1" applyFill="1" applyBorder="1"/>
    <xf numFmtId="3" fontId="2" fillId="0" borderId="74" xfId="0" applyNumberFormat="1" applyFont="1" applyFill="1" applyBorder="1"/>
    <xf numFmtId="3" fontId="2" fillId="0" borderId="70" xfId="0" applyNumberFormat="1" applyFont="1" applyFill="1" applyBorder="1"/>
    <xf numFmtId="3" fontId="2" fillId="0" borderId="55" xfId="0" applyNumberFormat="1" applyFont="1" applyFill="1" applyBorder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3" fontId="2" fillId="0" borderId="75" xfId="0" applyNumberFormat="1" applyFont="1" applyFill="1" applyBorder="1"/>
    <xf numFmtId="3" fontId="2" fillId="0" borderId="76" xfId="0" applyNumberFormat="1" applyFont="1" applyFill="1" applyBorder="1"/>
    <xf numFmtId="3" fontId="2" fillId="0" borderId="5" xfId="0" applyNumberFormat="1" applyFont="1" applyFill="1" applyBorder="1"/>
    <xf numFmtId="3" fontId="2" fillId="3" borderId="77" xfId="0" applyNumberFormat="1" applyFont="1" applyFill="1" applyBorder="1"/>
    <xf numFmtId="3" fontId="2" fillId="3" borderId="44" xfId="0" applyNumberFormat="1" applyFont="1" applyFill="1" applyBorder="1"/>
    <xf numFmtId="9" fontId="2" fillId="3" borderId="77" xfId="0" applyNumberFormat="1" applyFont="1" applyFill="1" applyBorder="1"/>
    <xf numFmtId="9" fontId="2" fillId="3" borderId="78" xfId="0" applyNumberFormat="1" applyFont="1" applyFill="1" applyBorder="1"/>
    <xf numFmtId="9" fontId="2" fillId="3" borderId="39" xfId="0" applyNumberFormat="1" applyFont="1" applyFill="1" applyBorder="1"/>
    <xf numFmtId="3" fontId="2" fillId="3" borderId="78" xfId="0" applyNumberFormat="1" applyFont="1" applyFill="1" applyBorder="1"/>
    <xf numFmtId="3" fontId="2" fillId="3" borderId="31" xfId="0" applyNumberFormat="1" applyFont="1" applyFill="1" applyBorder="1"/>
    <xf numFmtId="0" fontId="2" fillId="0" borderId="74" xfId="0" applyFont="1" applyBorder="1"/>
    <xf numFmtId="0" fontId="2" fillId="0" borderId="70" xfId="0" applyFont="1" applyBorder="1"/>
    <xf numFmtId="0" fontId="2" fillId="0" borderId="55" xfId="0" applyFont="1" applyBorder="1"/>
    <xf numFmtId="0" fontId="2" fillId="0" borderId="28" xfId="0" applyFont="1" applyBorder="1"/>
    <xf numFmtId="0" fontId="2" fillId="0" borderId="13" xfId="0" applyFont="1" applyBorder="1"/>
    <xf numFmtId="0" fontId="2" fillId="0" borderId="75" xfId="0" applyFont="1" applyBorder="1"/>
    <xf numFmtId="0" fontId="2" fillId="0" borderId="5" xfId="0" applyFont="1" applyBorder="1"/>
    <xf numFmtId="164" fontId="4" fillId="0" borderId="33" xfId="1" applyNumberFormat="1" applyFont="1" applyBorder="1"/>
    <xf numFmtId="164" fontId="4" fillId="2" borderId="33" xfId="0" applyNumberFormat="1" applyFont="1" applyFill="1" applyBorder="1"/>
    <xf numFmtId="0" fontId="2" fillId="0" borderId="3" xfId="0" applyFont="1" applyBorder="1"/>
    <xf numFmtId="0" fontId="2" fillId="0" borderId="1" xfId="0" applyFont="1" applyBorder="1"/>
    <xf numFmtId="0" fontId="2" fillId="3" borderId="42" xfId="0" applyFont="1" applyFill="1" applyBorder="1" applyAlignment="1">
      <alignment horizontal="center"/>
    </xf>
    <xf numFmtId="0" fontId="2" fillId="3" borderId="79" xfId="0" applyFont="1" applyFill="1" applyBorder="1" applyAlignment="1">
      <alignment horizontal="center"/>
    </xf>
    <xf numFmtId="164" fontId="8" fillId="0" borderId="63" xfId="0" applyNumberFormat="1" applyFont="1" applyBorder="1"/>
    <xf numFmtId="0" fontId="2" fillId="3" borderId="82" xfId="0" applyFont="1" applyFill="1" applyBorder="1" applyAlignment="1">
      <alignment horizontal="center"/>
    </xf>
    <xf numFmtId="3" fontId="3" fillId="0" borderId="63" xfId="0" applyNumberFormat="1" applyFont="1" applyFill="1" applyBorder="1"/>
    <xf numFmtId="3" fontId="3" fillId="0" borderId="35" xfId="0" applyNumberFormat="1" applyFont="1" applyBorder="1"/>
    <xf numFmtId="3" fontId="3" fillId="0" borderId="67" xfId="0" applyNumberFormat="1" applyFont="1" applyBorder="1"/>
    <xf numFmtId="3" fontId="2" fillId="0" borderId="84" xfId="0" applyNumberFormat="1" applyFont="1" applyBorder="1"/>
    <xf numFmtId="3" fontId="2" fillId="0" borderId="85" xfId="0" applyNumberFormat="1" applyFont="1" applyBorder="1"/>
    <xf numFmtId="3" fontId="2" fillId="0" borderId="62" xfId="0" applyNumberFormat="1" applyFont="1" applyBorder="1"/>
    <xf numFmtId="3" fontId="2" fillId="0" borderId="37" xfId="0" applyNumberFormat="1" applyFont="1" applyBorder="1"/>
    <xf numFmtId="3" fontId="2" fillId="0" borderId="83" xfId="0" applyNumberFormat="1" applyFont="1" applyBorder="1"/>
    <xf numFmtId="3" fontId="2" fillId="0" borderId="80" xfId="0" applyNumberFormat="1" applyFont="1" applyBorder="1"/>
    <xf numFmtId="3" fontId="2" fillId="0" borderId="86" xfId="0" applyNumberFormat="1" applyFont="1" applyBorder="1"/>
    <xf numFmtId="3" fontId="2" fillId="0" borderId="81" xfId="0" applyNumberFormat="1" applyFont="1" applyBorder="1"/>
    <xf numFmtId="0" fontId="2" fillId="3" borderId="78" xfId="0" applyFont="1" applyFill="1" applyBorder="1"/>
    <xf numFmtId="0" fontId="2" fillId="3" borderId="78" xfId="0" applyFont="1" applyFill="1" applyBorder="1" applyAlignment="1">
      <alignment horizontal="center"/>
    </xf>
    <xf numFmtId="9" fontId="3" fillId="3" borderId="77" xfId="0" applyNumberFormat="1" applyFont="1" applyFill="1" applyBorder="1"/>
    <xf numFmtId="0" fontId="2" fillId="3" borderId="77" xfId="0" applyFont="1" applyFill="1" applyBorder="1"/>
    <xf numFmtId="3" fontId="3" fillId="0" borderId="59" xfId="0" applyNumberFormat="1" applyFont="1" applyFill="1" applyBorder="1"/>
    <xf numFmtId="3" fontId="3" fillId="0" borderId="53" xfId="0" applyNumberFormat="1" applyFont="1" applyBorder="1"/>
    <xf numFmtId="3" fontId="3" fillId="0" borderId="64" xfId="0" applyNumberFormat="1" applyFont="1" applyBorder="1"/>
    <xf numFmtId="0" fontId="2" fillId="2" borderId="24" xfId="0" applyFont="1" applyFill="1" applyBorder="1" applyAlignment="1">
      <alignment wrapText="1"/>
    </xf>
    <xf numFmtId="0" fontId="5" fillId="0" borderId="54" xfId="0" applyFont="1" applyBorder="1" applyAlignment="1">
      <alignment wrapText="1"/>
    </xf>
    <xf numFmtId="164" fontId="4" fillId="0" borderId="87" xfId="1" applyNumberFormat="1" applyFont="1" applyBorder="1"/>
    <xf numFmtId="164" fontId="4" fillId="0" borderId="88" xfId="1" applyNumberFormat="1" applyFont="1" applyBorder="1"/>
    <xf numFmtId="9" fontId="5" fillId="0" borderId="87" xfId="0" applyNumberFormat="1" applyFont="1" applyBorder="1"/>
    <xf numFmtId="164" fontId="9" fillId="0" borderId="87" xfId="1" applyNumberFormat="1" applyFont="1" applyBorder="1"/>
    <xf numFmtId="0" fontId="5" fillId="0" borderId="32" xfId="0" applyFont="1" applyBorder="1"/>
    <xf numFmtId="0" fontId="2" fillId="4" borderId="47" xfId="0" applyFont="1" applyFill="1" applyBorder="1" applyAlignment="1">
      <alignment wrapText="1"/>
    </xf>
    <xf numFmtId="0" fontId="2" fillId="0" borderId="26" xfId="0" applyFont="1" applyBorder="1"/>
    <xf numFmtId="0" fontId="2" fillId="0" borderId="24" xfId="0" applyFont="1" applyBorder="1"/>
    <xf numFmtId="3" fontId="2" fillId="0" borderId="89" xfId="0" applyNumberFormat="1" applyFont="1" applyBorder="1"/>
    <xf numFmtId="3" fontId="2" fillId="0" borderId="38" xfId="0" applyNumberFormat="1" applyFont="1" applyBorder="1"/>
    <xf numFmtId="3" fontId="2" fillId="0" borderId="90" xfId="0" applyNumberFormat="1" applyFont="1" applyBorder="1"/>
    <xf numFmtId="0" fontId="3" fillId="0" borderId="5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%20Thuy\MSC_VN093393_Extention%20JB96A2\Management%20plan\FINAL%20docs\Kinh%20phi'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nam"/>
      <sheetName val="Hang nam"/>
    </sheetNames>
    <sheetDataSet>
      <sheetData sheetId="0">
        <row r="2">
          <cell r="A2" t="str">
            <v>HOẠT ĐỘNG</v>
          </cell>
        </row>
        <row r="12">
          <cell r="A12" t="str">
            <v>Hoạt động 1.1.2: Chương trình thu mẫu số liệu khoa học</v>
          </cell>
        </row>
        <row r="18">
          <cell r="A18" t="str">
            <v>Hoạt động 1.1.4:  Hiện trạng nguồn lợi và cung cấp các điểm tham chiếu sinh học định lượng và các công cụ kiểm soát khai thác thận trọng cho quản lý nguồn lợi</v>
          </cell>
        </row>
        <row r="26">
          <cell r="A26" t="str">
            <v>Hoạt động 1.2.1: Bổ sung Chương trình Sổ nhật ký khai thác nhằm bao gồm thêm các loài thứ cấp, các loài bị khai thác không chủ ý, đang bị đe dọa (ETP)</v>
          </cell>
        </row>
        <row r="27">
          <cell r="A27" t="str">
            <v>Hoạt động 1.2.2: Thu thập sổ nhật ký khai thác</v>
          </cell>
        </row>
        <row r="30">
          <cell r="A30" t="str">
            <v>Hoạt động 1.2.3: Vận hành các hệ thống số liệu</v>
          </cell>
        </row>
        <row r="35">
          <cell r="A35" t="str">
            <v>Hoạt động 1.3.1: Chiến lược kiểm soát thu hoạch được triển khai</v>
          </cell>
        </row>
        <row r="38">
          <cell r="A38" t="str">
            <v>Hoạt động 1.4.1: Các công cụ kiểm soát thu hoạch được thay đổi hoặc được thiết lập dựa trên các điểm tham chiếu giới hạn</v>
          </cell>
        </row>
        <row r="44">
          <cell r="A44" t="str">
            <v>Hoạt động 2.1.1: Các số liệu về hệ sinh thái phù hợp được thu thập thông qua Đánh giá nhanh nông thôn</v>
          </cell>
        </row>
        <row r="48">
          <cell r="A48" t="str">
            <v>Hoạt động 2.1.2 Thực hiện đánh giá rủi ro để xác định các tổn thương do khai thác cho các loài bị khai thác không chủ ý</v>
          </cell>
        </row>
        <row r="51">
          <cell r="A51" t="str">
            <v>Hoạt động 2.1.3: Các công cụ quản lý nhằm giảm thiểu khai thác không chủ ý được giới thiệu</v>
          </cell>
        </row>
        <row r="52">
          <cell r="A52" t="str">
            <v xml:space="preserve">Hoạt động 2.1.4: Cung cấp các tập huấn về tránh/giảm các tương tác với các loài ETP </v>
          </cell>
        </row>
        <row r="58">
          <cell r="A58" t="str">
            <v xml:space="preserve">Hoạt động 3.1.1: Thành lập Hội đồng quản lý nghề ghẹ </v>
          </cell>
        </row>
        <row r="87">
          <cell r="A87" t="str">
            <v>Hoạt động 4.2.1: Các trách nhiệm trong đồng quản lý được xác định dựa vào các phần trên và được đưa vào luật</v>
          </cell>
        </row>
        <row r="93">
          <cell r="A93" t="str">
            <v>Hoạt động 5.2.1: Rà soát lại chính sách trợ cấp nghề cá</v>
          </cell>
        </row>
        <row r="96">
          <cell r="A96" t="str">
            <v>Hoạt động 5.3.1: Tạo các sinh kế thay thế cho cộng đồng ngư dân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8"/>
  <sheetViews>
    <sheetView tabSelected="1" topLeftCell="B1" zoomScale="80" zoomScaleNormal="80" workbookViewId="0">
      <selection activeCell="H1" sqref="H1:Y1"/>
    </sheetView>
  </sheetViews>
  <sheetFormatPr defaultRowHeight="15" x14ac:dyDescent="0.25"/>
  <cols>
    <col min="1" max="1" width="38.85546875" style="11" hidden="1" customWidth="1"/>
    <col min="2" max="2" width="38.85546875" style="11" customWidth="1"/>
    <col min="3" max="3" width="12.42578125" style="12" customWidth="1"/>
    <col min="4" max="4" width="12" style="12" customWidth="1"/>
    <col min="5" max="5" width="12.7109375" style="12" customWidth="1"/>
    <col min="6" max="6" width="12" style="12" customWidth="1"/>
    <col min="7" max="7" width="12.42578125" style="12" customWidth="1"/>
    <col min="8" max="13" width="8.85546875" style="12" customWidth="1"/>
    <col min="14" max="18" width="8.140625" style="12" customWidth="1"/>
    <col min="19" max="19" width="8.85546875" style="12" customWidth="1"/>
    <col min="20" max="25" width="8.140625" style="12" customWidth="1"/>
    <col min="26" max="26" width="12.28515625" style="21" bestFit="1" customWidth="1"/>
    <col min="27" max="27" width="12.85546875" style="21" customWidth="1"/>
    <col min="28" max="28" width="12.7109375" style="21" bestFit="1" customWidth="1"/>
    <col min="29" max="29" width="13" style="21" customWidth="1"/>
    <col min="30" max="30" width="12.7109375" style="21" customWidth="1"/>
    <col min="31" max="31" width="13" style="21" customWidth="1"/>
    <col min="32" max="32" width="12.28515625" style="21" customWidth="1"/>
    <col min="33" max="33" width="13.140625" style="21" customWidth="1"/>
    <col min="34" max="34" width="12.28515625" style="21" customWidth="1"/>
    <col min="35" max="35" width="12.85546875" style="21" customWidth="1"/>
    <col min="36" max="39" width="9.140625" style="21"/>
  </cols>
  <sheetData>
    <row r="1" spans="1:39" ht="15.75" thickBot="1" x14ac:dyDescent="0.3">
      <c r="A1" s="1"/>
      <c r="B1" s="211" t="s">
        <v>13</v>
      </c>
      <c r="C1" s="221" t="s">
        <v>27</v>
      </c>
      <c r="D1" s="222"/>
      <c r="E1" s="222"/>
      <c r="F1" s="222"/>
      <c r="G1" s="223"/>
      <c r="H1" s="213" t="s">
        <v>19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8" t="s">
        <v>41</v>
      </c>
      <c r="AA1" s="219"/>
      <c r="AB1" s="219"/>
      <c r="AC1" s="219"/>
      <c r="AD1" s="219"/>
      <c r="AE1" s="219"/>
      <c r="AF1" s="219"/>
      <c r="AG1" s="219"/>
      <c r="AH1" s="219"/>
      <c r="AI1" s="220"/>
      <c r="AJ1"/>
      <c r="AK1"/>
      <c r="AL1"/>
      <c r="AM1"/>
    </row>
    <row r="2" spans="1:39" x14ac:dyDescent="0.25">
      <c r="A2" s="2" t="str">
        <f>'[1]Chi tiet nam'!A2</f>
        <v>HOẠT ĐỘNG</v>
      </c>
      <c r="B2" s="212"/>
      <c r="C2" s="224"/>
      <c r="D2" s="225"/>
      <c r="E2" s="225"/>
      <c r="F2" s="225"/>
      <c r="G2" s="226"/>
      <c r="H2" s="213" t="s">
        <v>33</v>
      </c>
      <c r="I2" s="214"/>
      <c r="J2" s="214"/>
      <c r="K2" s="214"/>
      <c r="L2" s="214"/>
      <c r="M2" s="215"/>
      <c r="N2" s="213" t="s">
        <v>34</v>
      </c>
      <c r="O2" s="214"/>
      <c r="P2" s="214"/>
      <c r="Q2" s="214"/>
      <c r="R2" s="214"/>
      <c r="S2" s="215"/>
      <c r="T2" s="213" t="s">
        <v>36</v>
      </c>
      <c r="U2" s="214"/>
      <c r="V2" s="214"/>
      <c r="W2" s="214"/>
      <c r="X2" s="214"/>
      <c r="Y2" s="214"/>
      <c r="Z2" s="227" t="s">
        <v>25</v>
      </c>
      <c r="AA2" s="228"/>
      <c r="AB2" s="227" t="s">
        <v>40</v>
      </c>
      <c r="AC2" s="228"/>
      <c r="AD2" s="216" t="s">
        <v>28</v>
      </c>
      <c r="AE2" s="217"/>
      <c r="AF2" s="216" t="s">
        <v>29</v>
      </c>
      <c r="AG2" s="217"/>
      <c r="AH2" s="216" t="s">
        <v>32</v>
      </c>
      <c r="AI2" s="217"/>
      <c r="AJ2"/>
      <c r="AK2"/>
      <c r="AL2"/>
      <c r="AM2"/>
    </row>
    <row r="3" spans="1:39" ht="15.75" thickBot="1" x14ac:dyDescent="0.3">
      <c r="A3" s="3" t="s">
        <v>1</v>
      </c>
      <c r="B3" s="99"/>
      <c r="C3" s="43" t="s">
        <v>25</v>
      </c>
      <c r="D3" s="42" t="s">
        <v>26</v>
      </c>
      <c r="E3" s="42" t="s">
        <v>28</v>
      </c>
      <c r="F3" s="42" t="s">
        <v>29</v>
      </c>
      <c r="G3" s="42" t="s">
        <v>32</v>
      </c>
      <c r="H3" s="31" t="s">
        <v>21</v>
      </c>
      <c r="I3" s="30" t="s">
        <v>30</v>
      </c>
      <c r="J3" s="30" t="s">
        <v>31</v>
      </c>
      <c r="K3" s="30" t="s">
        <v>22</v>
      </c>
      <c r="L3" s="30" t="s">
        <v>23</v>
      </c>
      <c r="M3" s="30" t="s">
        <v>38</v>
      </c>
      <c r="N3" s="31" t="s">
        <v>21</v>
      </c>
      <c r="O3" s="30" t="s">
        <v>30</v>
      </c>
      <c r="P3" s="30" t="s">
        <v>31</v>
      </c>
      <c r="Q3" s="30" t="s">
        <v>22</v>
      </c>
      <c r="R3" s="30" t="s">
        <v>23</v>
      </c>
      <c r="S3" s="30" t="s">
        <v>38</v>
      </c>
      <c r="T3" s="31" t="s">
        <v>21</v>
      </c>
      <c r="U3" s="30" t="s">
        <v>30</v>
      </c>
      <c r="V3" s="30" t="s">
        <v>31</v>
      </c>
      <c r="W3" s="30" t="s">
        <v>22</v>
      </c>
      <c r="X3" s="30" t="s">
        <v>23</v>
      </c>
      <c r="Y3" s="121" t="s">
        <v>38</v>
      </c>
      <c r="Z3" s="123" t="s">
        <v>39</v>
      </c>
      <c r="AA3" s="124" t="s">
        <v>37</v>
      </c>
      <c r="AB3" s="123" t="s">
        <v>39</v>
      </c>
      <c r="AC3" s="127" t="s">
        <v>37</v>
      </c>
      <c r="AD3" s="123" t="s">
        <v>39</v>
      </c>
      <c r="AE3" s="127" t="s">
        <v>37</v>
      </c>
      <c r="AF3" s="123" t="s">
        <v>39</v>
      </c>
      <c r="AG3" s="128" t="s">
        <v>37</v>
      </c>
      <c r="AH3" s="129" t="s">
        <v>39</v>
      </c>
      <c r="AI3" s="128" t="s">
        <v>37</v>
      </c>
      <c r="AJ3"/>
      <c r="AK3"/>
      <c r="AL3"/>
      <c r="AM3"/>
    </row>
    <row r="4" spans="1:39" ht="15.75" thickBot="1" x14ac:dyDescent="0.3">
      <c r="A4" s="29"/>
      <c r="B4" s="28" t="s">
        <v>14</v>
      </c>
      <c r="C4" s="191"/>
      <c r="D4" s="118"/>
      <c r="E4" s="118"/>
      <c r="F4" s="118"/>
      <c r="G4" s="120"/>
      <c r="H4" s="192"/>
      <c r="I4" s="34"/>
      <c r="J4" s="34"/>
      <c r="K4" s="34"/>
      <c r="L4" s="34"/>
      <c r="M4" s="88"/>
      <c r="N4" s="192"/>
      <c r="O4" s="34"/>
      <c r="P4" s="34"/>
      <c r="Q4" s="34"/>
      <c r="R4" s="34"/>
      <c r="S4" s="88"/>
      <c r="T4" s="192"/>
      <c r="U4" s="34"/>
      <c r="V4" s="34"/>
      <c r="W4" s="34"/>
      <c r="X4" s="34"/>
      <c r="Y4" s="34"/>
      <c r="Z4" s="125"/>
      <c r="AA4" s="126"/>
      <c r="AB4" s="125"/>
      <c r="AC4" s="126"/>
      <c r="AD4" s="125"/>
      <c r="AE4" s="126"/>
      <c r="AF4" s="125"/>
      <c r="AG4" s="126"/>
      <c r="AH4" s="125"/>
      <c r="AI4" s="179"/>
      <c r="AJ4"/>
      <c r="AK4"/>
      <c r="AL4"/>
      <c r="AM4"/>
    </row>
    <row r="5" spans="1:39" ht="23.25" x14ac:dyDescent="0.25">
      <c r="A5" s="1" t="str">
        <f>'[1]Chi tiet nam'!A12</f>
        <v>Hoạt động 1.1.2: Chương trình thu mẫu số liệu khoa học</v>
      </c>
      <c r="B5" s="1" t="s">
        <v>35</v>
      </c>
      <c r="C5" s="4">
        <v>33500</v>
      </c>
      <c r="D5" s="5">
        <v>26000</v>
      </c>
      <c r="E5" s="5">
        <v>20000</v>
      </c>
      <c r="F5" s="5">
        <v>20000</v>
      </c>
      <c r="G5" s="44">
        <v>20000</v>
      </c>
      <c r="H5" s="115">
        <v>0.25</v>
      </c>
      <c r="I5" s="6">
        <f>$H$5*C5</f>
        <v>8375</v>
      </c>
      <c r="J5" s="6">
        <f>$H$5*D5</f>
        <v>6500</v>
      </c>
      <c r="K5" s="6">
        <f>$H$5*E5</f>
        <v>5000</v>
      </c>
      <c r="L5" s="6">
        <f>$H$5*F5</f>
        <v>5000</v>
      </c>
      <c r="M5" s="6">
        <f>$H$5*G5</f>
        <v>5000</v>
      </c>
      <c r="N5" s="24">
        <v>0.5</v>
      </c>
      <c r="O5" s="32">
        <f>$N$5*C5</f>
        <v>16750</v>
      </c>
      <c r="P5" s="32">
        <f t="shared" ref="P5:R5" si="0">$N$5*D5</f>
        <v>13000</v>
      </c>
      <c r="Q5" s="32">
        <f>$N$5*E5</f>
        <v>10000</v>
      </c>
      <c r="R5" s="32">
        <f t="shared" si="0"/>
        <v>10000</v>
      </c>
      <c r="S5" s="32">
        <f>$N$5*G5</f>
        <v>10000</v>
      </c>
      <c r="T5" s="24">
        <v>0.25</v>
      </c>
      <c r="U5" s="32">
        <f>$T$5*C5</f>
        <v>8375</v>
      </c>
      <c r="V5" s="32">
        <f t="shared" ref="V5:W5" si="1">$T$5*D5</f>
        <v>6500</v>
      </c>
      <c r="W5" s="32">
        <f t="shared" si="1"/>
        <v>5000</v>
      </c>
      <c r="X5" s="32">
        <f>$T$5*F5</f>
        <v>5000</v>
      </c>
      <c r="Y5" s="122">
        <f>$T$5*G5</f>
        <v>5000</v>
      </c>
      <c r="Z5" s="130">
        <f>I5+O5+U5</f>
        <v>33500</v>
      </c>
      <c r="AA5" s="183">
        <f>C5-Z5</f>
        <v>0</v>
      </c>
      <c r="AB5" s="130">
        <f>J5+P5+V5</f>
        <v>26000</v>
      </c>
      <c r="AC5" s="183">
        <f>D5-AB5</f>
        <v>0</v>
      </c>
      <c r="AD5" s="130">
        <f>K5+Q5+W5</f>
        <v>20000</v>
      </c>
      <c r="AE5" s="183">
        <f>E5-AD5</f>
        <v>0</v>
      </c>
      <c r="AF5" s="130">
        <f>L5+R5+X5</f>
        <v>20000</v>
      </c>
      <c r="AG5" s="183">
        <f>F5-AF5</f>
        <v>0</v>
      </c>
      <c r="AH5" s="130">
        <f>M5+S5+Y5</f>
        <v>20000</v>
      </c>
      <c r="AI5" s="184">
        <f>G5-AH5</f>
        <v>0</v>
      </c>
      <c r="AJ5"/>
      <c r="AK5"/>
      <c r="AL5"/>
      <c r="AM5"/>
    </row>
    <row r="6" spans="1:39" ht="45.75" x14ac:dyDescent="0.25">
      <c r="A6" s="1" t="str">
        <f>'[1]Chi tiet nam'!A18</f>
        <v>Hoạt động 1.1.4:  Hiện trạng nguồn lợi và cung cấp các điểm tham chiếu sinh học định lượng và các công cụ kiểm soát khai thác thận trọng cho quản lý nguồn lợi</v>
      </c>
      <c r="B6" s="8"/>
      <c r="C6" s="14"/>
      <c r="D6" s="15"/>
      <c r="E6" s="15"/>
      <c r="F6" s="15"/>
      <c r="G6" s="45"/>
      <c r="H6" s="9"/>
      <c r="I6" s="9"/>
      <c r="J6" s="23"/>
      <c r="K6" s="23"/>
      <c r="L6" s="23"/>
      <c r="M6" s="23"/>
      <c r="N6" s="25"/>
      <c r="O6" s="74"/>
      <c r="P6" s="74"/>
      <c r="Q6" s="100"/>
      <c r="R6" s="87"/>
      <c r="S6" s="23"/>
      <c r="T6" s="25"/>
      <c r="U6" s="74"/>
      <c r="V6" s="74"/>
      <c r="W6" s="100"/>
      <c r="X6" s="100"/>
      <c r="Y6" s="87"/>
      <c r="Z6" s="185">
        <f t="shared" ref="Z6:Z11" si="2">I6+O6+U6</f>
        <v>0</v>
      </c>
      <c r="AA6" s="186">
        <f t="shared" ref="AA6:AA11" si="3">C6-Z6</f>
        <v>0</v>
      </c>
      <c r="AB6" s="185">
        <f t="shared" ref="AB6:AB11" si="4">J6+P6+V6</f>
        <v>0</v>
      </c>
      <c r="AC6" s="186">
        <f t="shared" ref="AC6:AC11" si="5">D6-AB6</f>
        <v>0</v>
      </c>
      <c r="AD6" s="185">
        <f t="shared" ref="AD6:AD11" si="6">K6+Q6+W6</f>
        <v>0</v>
      </c>
      <c r="AE6" s="186">
        <f t="shared" ref="AE6:AE11" si="7">E6-AD6</f>
        <v>0</v>
      </c>
      <c r="AF6" s="185">
        <f t="shared" ref="AF6:AF11" si="8">L6+R6+X6</f>
        <v>0</v>
      </c>
      <c r="AG6" s="186">
        <f t="shared" ref="AG6:AG11" si="9">F6-AF6</f>
        <v>0</v>
      </c>
      <c r="AH6" s="185">
        <f t="shared" ref="AH6:AH11" si="10">M6+S6+Y6</f>
        <v>0</v>
      </c>
      <c r="AI6" s="187">
        <f t="shared" ref="AI6:AI11" si="11">G6-AH6</f>
        <v>0</v>
      </c>
      <c r="AJ6"/>
      <c r="AK6"/>
      <c r="AL6"/>
      <c r="AM6"/>
    </row>
    <row r="7" spans="1:39" ht="34.5" x14ac:dyDescent="0.25">
      <c r="A7" s="8" t="str">
        <f>'[1]Chi tiet nam'!A26</f>
        <v>Hoạt động 1.2.1: Bổ sung Chương trình Sổ nhật ký khai thác nhằm bao gồm thêm các loài thứ cấp, các loài bị khai thác không chủ ý, đang bị đe dọa (ETP)</v>
      </c>
      <c r="B7" s="8"/>
      <c r="C7" s="14"/>
      <c r="D7" s="15"/>
      <c r="E7" s="15"/>
      <c r="F7" s="15"/>
      <c r="G7" s="45"/>
      <c r="H7" s="16"/>
      <c r="I7" s="16"/>
      <c r="J7" s="101"/>
      <c r="K7" s="101"/>
      <c r="L7" s="101"/>
      <c r="M7" s="101"/>
      <c r="N7" s="25"/>
      <c r="O7" s="16"/>
      <c r="P7" s="16"/>
      <c r="Q7" s="102"/>
      <c r="R7" s="103"/>
      <c r="S7" s="101"/>
      <c r="T7" s="25"/>
      <c r="U7" s="16"/>
      <c r="V7" s="16"/>
      <c r="W7" s="102"/>
      <c r="X7" s="102"/>
      <c r="Y7" s="103"/>
      <c r="Z7" s="185">
        <f t="shared" si="2"/>
        <v>0</v>
      </c>
      <c r="AA7" s="186">
        <f>C7-Z7</f>
        <v>0</v>
      </c>
      <c r="AB7" s="185">
        <f t="shared" si="4"/>
        <v>0</v>
      </c>
      <c r="AC7" s="186">
        <f t="shared" si="5"/>
        <v>0</v>
      </c>
      <c r="AD7" s="185">
        <f t="shared" si="6"/>
        <v>0</v>
      </c>
      <c r="AE7" s="186">
        <f t="shared" si="7"/>
        <v>0</v>
      </c>
      <c r="AF7" s="185">
        <f t="shared" si="8"/>
        <v>0</v>
      </c>
      <c r="AG7" s="186">
        <f t="shared" si="9"/>
        <v>0</v>
      </c>
      <c r="AH7" s="185">
        <f>M7+S7+Y7</f>
        <v>0</v>
      </c>
      <c r="AI7" s="187">
        <f>G7-AH7</f>
        <v>0</v>
      </c>
      <c r="AJ7"/>
      <c r="AK7"/>
      <c r="AL7"/>
      <c r="AM7"/>
    </row>
    <row r="8" spans="1:39" s="21" customFormat="1" x14ac:dyDescent="0.25">
      <c r="A8" s="17" t="str">
        <f>'[1]Chi tiet nam'!A27</f>
        <v>Hoạt động 1.2.2: Thu thập sổ nhật ký khai thác</v>
      </c>
      <c r="B8" s="8"/>
      <c r="C8" s="14"/>
      <c r="D8" s="15"/>
      <c r="E8" s="15"/>
      <c r="F8" s="15"/>
      <c r="G8" s="45"/>
      <c r="H8" s="40"/>
      <c r="I8" s="16"/>
      <c r="J8" s="101"/>
      <c r="K8" s="101"/>
      <c r="L8" s="101"/>
      <c r="M8" s="101"/>
      <c r="N8" s="25"/>
      <c r="O8" s="74"/>
      <c r="P8" s="74"/>
      <c r="Q8" s="100"/>
      <c r="R8" s="87"/>
      <c r="S8" s="101"/>
      <c r="T8" s="25"/>
      <c r="U8" s="74"/>
      <c r="V8" s="74"/>
      <c r="W8" s="100"/>
      <c r="X8" s="100"/>
      <c r="Y8" s="87"/>
      <c r="Z8" s="185">
        <f t="shared" si="2"/>
        <v>0</v>
      </c>
      <c r="AA8" s="186">
        <f t="shared" si="3"/>
        <v>0</v>
      </c>
      <c r="AB8" s="185">
        <f t="shared" si="4"/>
        <v>0</v>
      </c>
      <c r="AC8" s="186">
        <f t="shared" si="5"/>
        <v>0</v>
      </c>
      <c r="AD8" s="185">
        <f t="shared" si="6"/>
        <v>0</v>
      </c>
      <c r="AE8" s="186">
        <f t="shared" si="7"/>
        <v>0</v>
      </c>
      <c r="AF8" s="185">
        <f t="shared" si="8"/>
        <v>0</v>
      </c>
      <c r="AG8" s="186">
        <f t="shared" si="9"/>
        <v>0</v>
      </c>
      <c r="AH8" s="185">
        <f t="shared" si="10"/>
        <v>0</v>
      </c>
      <c r="AI8" s="187">
        <f t="shared" si="11"/>
        <v>0</v>
      </c>
    </row>
    <row r="9" spans="1:39" x14ac:dyDescent="0.25">
      <c r="A9" s="1" t="str">
        <f>'[1]Chi tiet nam'!A30</f>
        <v>Hoạt động 1.2.3: Vận hành các hệ thống số liệu</v>
      </c>
      <c r="B9" s="8"/>
      <c r="C9" s="14"/>
      <c r="D9" s="15"/>
      <c r="E9" s="15"/>
      <c r="F9" s="15"/>
      <c r="G9" s="45"/>
      <c r="H9" s="16"/>
      <c r="I9" s="16"/>
      <c r="J9" s="101"/>
      <c r="K9" s="101"/>
      <c r="L9" s="101"/>
      <c r="M9" s="101"/>
      <c r="N9" s="25"/>
      <c r="O9" s="74"/>
      <c r="P9" s="74"/>
      <c r="Q9" s="100"/>
      <c r="R9" s="87"/>
      <c r="S9" s="101"/>
      <c r="T9" s="25"/>
      <c r="U9" s="74"/>
      <c r="V9" s="74"/>
      <c r="W9" s="100"/>
      <c r="X9" s="100"/>
      <c r="Y9" s="87"/>
      <c r="Z9" s="185">
        <f t="shared" si="2"/>
        <v>0</v>
      </c>
      <c r="AA9" s="186">
        <f t="shared" si="3"/>
        <v>0</v>
      </c>
      <c r="AB9" s="185">
        <f t="shared" si="4"/>
        <v>0</v>
      </c>
      <c r="AC9" s="186">
        <f t="shared" si="5"/>
        <v>0</v>
      </c>
      <c r="AD9" s="185">
        <f t="shared" si="6"/>
        <v>0</v>
      </c>
      <c r="AE9" s="186">
        <f t="shared" si="7"/>
        <v>0</v>
      </c>
      <c r="AF9" s="185">
        <f t="shared" si="8"/>
        <v>0</v>
      </c>
      <c r="AG9" s="186">
        <f t="shared" si="9"/>
        <v>0</v>
      </c>
      <c r="AH9" s="185">
        <f t="shared" si="10"/>
        <v>0</v>
      </c>
      <c r="AI9" s="187">
        <f t="shared" si="11"/>
        <v>0</v>
      </c>
      <c r="AJ9"/>
      <c r="AK9"/>
      <c r="AL9"/>
      <c r="AM9"/>
    </row>
    <row r="10" spans="1:39" ht="23.25" x14ac:dyDescent="0.25">
      <c r="A10" s="1" t="str">
        <f>'[1]Chi tiet nam'!A35</f>
        <v>Hoạt động 1.3.1: Chiến lược kiểm soát thu hoạch được triển khai</v>
      </c>
      <c r="B10" s="8"/>
      <c r="C10" s="14"/>
      <c r="D10" s="15"/>
      <c r="E10" s="15"/>
      <c r="F10" s="15"/>
      <c r="G10" s="45"/>
      <c r="H10" s="9"/>
      <c r="I10" s="16"/>
      <c r="J10" s="101"/>
      <c r="K10" s="101"/>
      <c r="L10" s="101"/>
      <c r="M10" s="101"/>
      <c r="N10" s="104"/>
      <c r="O10" s="9"/>
      <c r="P10" s="9"/>
      <c r="Q10" s="10"/>
      <c r="R10" s="105"/>
      <c r="S10" s="101"/>
      <c r="T10" s="104"/>
      <c r="U10" s="9"/>
      <c r="V10" s="9"/>
      <c r="W10" s="10"/>
      <c r="X10" s="10"/>
      <c r="Y10" s="105"/>
      <c r="Z10" s="185">
        <f t="shared" si="2"/>
        <v>0</v>
      </c>
      <c r="AA10" s="186">
        <f t="shared" si="3"/>
        <v>0</v>
      </c>
      <c r="AB10" s="185">
        <f t="shared" si="4"/>
        <v>0</v>
      </c>
      <c r="AC10" s="186">
        <f t="shared" si="5"/>
        <v>0</v>
      </c>
      <c r="AD10" s="185">
        <f t="shared" si="6"/>
        <v>0</v>
      </c>
      <c r="AE10" s="186">
        <f t="shared" si="7"/>
        <v>0</v>
      </c>
      <c r="AF10" s="185">
        <f t="shared" si="8"/>
        <v>0</v>
      </c>
      <c r="AG10" s="186">
        <f t="shared" si="9"/>
        <v>0</v>
      </c>
      <c r="AH10" s="185">
        <f t="shared" si="10"/>
        <v>0</v>
      </c>
      <c r="AI10" s="187">
        <f t="shared" si="11"/>
        <v>0</v>
      </c>
      <c r="AJ10"/>
      <c r="AK10"/>
      <c r="AL10"/>
      <c r="AM10"/>
    </row>
    <row r="11" spans="1:39" ht="34.5" x14ac:dyDescent="0.25">
      <c r="A11" s="1" t="str">
        <f>'[1]Chi tiet nam'!A38</f>
        <v>Hoạt động 1.4.1: Các công cụ kiểm soát thu hoạch được thay đổi hoặc được thiết lập dựa trên các điểm tham chiếu giới hạn</v>
      </c>
      <c r="B11" s="8"/>
      <c r="C11" s="107"/>
      <c r="D11" s="10"/>
      <c r="E11" s="10"/>
      <c r="F11" s="10"/>
      <c r="G11" s="46"/>
      <c r="H11" s="9"/>
      <c r="I11" s="51"/>
      <c r="J11" s="116"/>
      <c r="K11" s="116"/>
      <c r="L11" s="116"/>
      <c r="M11" s="116"/>
      <c r="N11" s="104"/>
      <c r="O11" s="9"/>
      <c r="P11" s="9"/>
      <c r="Q11" s="10"/>
      <c r="R11" s="105"/>
      <c r="S11" s="116"/>
      <c r="T11" s="104"/>
      <c r="U11" s="9"/>
      <c r="V11" s="9"/>
      <c r="W11" s="10"/>
      <c r="X11" s="10"/>
      <c r="Y11" s="105"/>
      <c r="Z11" s="188">
        <f t="shared" si="2"/>
        <v>0</v>
      </c>
      <c r="AA11" s="189">
        <f t="shared" si="3"/>
        <v>0</v>
      </c>
      <c r="AB11" s="188">
        <f t="shared" si="4"/>
        <v>0</v>
      </c>
      <c r="AC11" s="189">
        <f t="shared" si="5"/>
        <v>0</v>
      </c>
      <c r="AD11" s="188">
        <f t="shared" si="6"/>
        <v>0</v>
      </c>
      <c r="AE11" s="189">
        <f t="shared" si="7"/>
        <v>0</v>
      </c>
      <c r="AF11" s="188">
        <f t="shared" si="8"/>
        <v>0</v>
      </c>
      <c r="AG11" s="189">
        <f t="shared" si="9"/>
        <v>0</v>
      </c>
      <c r="AH11" s="188">
        <f t="shared" si="10"/>
        <v>0</v>
      </c>
      <c r="AI11" s="190">
        <f t="shared" si="11"/>
        <v>0</v>
      </c>
      <c r="AJ11"/>
      <c r="AK11"/>
      <c r="AL11"/>
      <c r="AM11"/>
    </row>
    <row r="12" spans="1:39" x14ac:dyDescent="0.25">
      <c r="A12" s="1" t="s">
        <v>2</v>
      </c>
      <c r="B12" s="54" t="s">
        <v>16</v>
      </c>
      <c r="C12" s="131">
        <f>SUM(C5:C11)</f>
        <v>33500</v>
      </c>
      <c r="D12" s="55">
        <f>SUM(D5:D11)</f>
        <v>26000</v>
      </c>
      <c r="E12" s="55">
        <f>SUM(E5:E11)</f>
        <v>20000</v>
      </c>
      <c r="F12" s="55">
        <f>SUM(F5:F11)</f>
        <v>20000</v>
      </c>
      <c r="G12" s="56">
        <f>SUM(G5:G11)</f>
        <v>20000</v>
      </c>
      <c r="H12" s="57"/>
      <c r="I12" s="132">
        <f>SUM(I5:I11)</f>
        <v>8375</v>
      </c>
      <c r="J12" s="132">
        <f t="shared" ref="J12:M12" si="12">SUM(J5:J11)</f>
        <v>6500</v>
      </c>
      <c r="K12" s="132">
        <f t="shared" si="12"/>
        <v>5000</v>
      </c>
      <c r="L12" s="132">
        <f t="shared" si="12"/>
        <v>5000</v>
      </c>
      <c r="M12" s="133">
        <f t="shared" si="12"/>
        <v>5000</v>
      </c>
      <c r="N12" s="57"/>
      <c r="O12" s="132">
        <f>SUM(O5:O11)</f>
        <v>16750</v>
      </c>
      <c r="P12" s="132">
        <f t="shared" ref="P12" si="13">SUM(P5:P11)</f>
        <v>13000</v>
      </c>
      <c r="Q12" s="132">
        <f t="shared" ref="Q12" si="14">SUM(Q5:Q11)</f>
        <v>10000</v>
      </c>
      <c r="R12" s="132">
        <f t="shared" ref="R12" si="15">SUM(R5:R11)</f>
        <v>10000</v>
      </c>
      <c r="S12" s="133">
        <f t="shared" ref="S12" si="16">SUM(S5:S11)</f>
        <v>10000</v>
      </c>
      <c r="T12" s="72"/>
      <c r="U12" s="132">
        <f>SUM(U5:U11)</f>
        <v>8375</v>
      </c>
      <c r="V12" s="132">
        <f t="shared" ref="V12" si="17">SUM(V5:V11)</f>
        <v>6500</v>
      </c>
      <c r="W12" s="132">
        <f t="shared" ref="W12" si="18">SUM(W5:W11)</f>
        <v>5000</v>
      </c>
      <c r="X12" s="132">
        <f t="shared" ref="X12" si="19">SUM(X5:X11)</f>
        <v>5000</v>
      </c>
      <c r="Y12" s="133">
        <f t="shared" ref="Y12" si="20">SUM(Y5:Y11)</f>
        <v>5000</v>
      </c>
      <c r="Z12" s="178">
        <f>SUM(Z5:Z11)</f>
        <v>33500</v>
      </c>
      <c r="AA12" s="181">
        <f>C12-Z12</f>
        <v>0</v>
      </c>
      <c r="AB12" s="178">
        <f>SUM(AB5:AB11)</f>
        <v>26000</v>
      </c>
      <c r="AC12" s="181">
        <f>D12-AB12</f>
        <v>0</v>
      </c>
      <c r="AD12" s="178">
        <f>SUM(AD5:AD11)</f>
        <v>20000</v>
      </c>
      <c r="AE12" s="181">
        <f>E12-AD12</f>
        <v>0</v>
      </c>
      <c r="AF12" s="178">
        <f>SUM(AF5:AF11)</f>
        <v>20000</v>
      </c>
      <c r="AG12" s="181">
        <f>F12-AF12</f>
        <v>0</v>
      </c>
      <c r="AH12" s="178">
        <f>SUM(AH5:AH11)</f>
        <v>20000</v>
      </c>
      <c r="AI12" s="182">
        <f>G12-AH12</f>
        <v>0</v>
      </c>
      <c r="AJ12"/>
      <c r="AK12"/>
      <c r="AL12"/>
      <c r="AM12"/>
    </row>
    <row r="13" spans="1:39" ht="15.75" thickBot="1" x14ac:dyDescent="0.3">
      <c r="A13" s="26" t="s">
        <v>3</v>
      </c>
      <c r="B13" s="52" t="s">
        <v>15</v>
      </c>
      <c r="C13" s="145"/>
      <c r="D13" s="146"/>
      <c r="E13" s="146"/>
      <c r="F13" s="146"/>
      <c r="G13" s="147"/>
      <c r="H13" s="149"/>
      <c r="I13" s="146"/>
      <c r="J13" s="146"/>
      <c r="K13" s="146"/>
      <c r="L13" s="146"/>
      <c r="M13" s="147"/>
      <c r="N13" s="160"/>
      <c r="O13" s="83"/>
      <c r="P13" s="83"/>
      <c r="Q13" s="83"/>
      <c r="R13" s="83"/>
      <c r="S13" s="147"/>
      <c r="T13" s="160"/>
      <c r="U13" s="83"/>
      <c r="V13" s="83"/>
      <c r="W13" s="83"/>
      <c r="X13" s="83"/>
      <c r="Y13" s="83"/>
      <c r="Z13" s="176"/>
      <c r="AA13" s="177"/>
      <c r="AB13" s="176"/>
      <c r="AC13" s="177"/>
      <c r="AD13" s="176"/>
      <c r="AE13" s="177"/>
      <c r="AF13" s="176"/>
      <c r="AG13" s="177"/>
      <c r="AH13" s="176"/>
      <c r="AI13" s="177"/>
      <c r="AJ13"/>
      <c r="AK13"/>
      <c r="AL13"/>
      <c r="AM13"/>
    </row>
    <row r="14" spans="1:39" s="21" customFormat="1" ht="23.25" customHeight="1" x14ac:dyDescent="0.25">
      <c r="A14" s="17" t="str">
        <f>'[1]Chi tiet nam'!A44</f>
        <v>Hoạt động 2.1.1: Các số liệu về hệ sinh thái phù hợp được thu thập thông qua Đánh giá nhanh nông thôn</v>
      </c>
      <c r="B14" s="35"/>
      <c r="C14" s="36"/>
      <c r="D14" s="58"/>
      <c r="E14" s="37"/>
      <c r="F14" s="134"/>
      <c r="G14" s="59"/>
      <c r="H14" s="63"/>
      <c r="I14" s="60"/>
      <c r="J14" s="61"/>
      <c r="K14" s="61"/>
      <c r="L14" s="61"/>
      <c r="M14" s="61"/>
      <c r="N14" s="38"/>
      <c r="O14" s="74"/>
      <c r="P14" s="74"/>
      <c r="Q14" s="32"/>
      <c r="R14" s="41"/>
      <c r="S14" s="61"/>
      <c r="T14" s="38"/>
      <c r="U14" s="74"/>
      <c r="V14" s="74"/>
      <c r="W14" s="32"/>
      <c r="X14" s="32"/>
      <c r="Y14" s="41"/>
      <c r="Z14" s="130">
        <f t="shared" ref="Z14" si="21">I14+O14+U14</f>
        <v>0</v>
      </c>
      <c r="AA14" s="183">
        <f t="shared" ref="AA14" si="22">C14-Z14</f>
        <v>0</v>
      </c>
      <c r="AB14" s="130">
        <f t="shared" ref="AB14" si="23">J14+P14+V14</f>
        <v>0</v>
      </c>
      <c r="AC14" s="183">
        <f t="shared" ref="AC14" si="24">D14-AB14</f>
        <v>0</v>
      </c>
      <c r="AD14" s="130">
        <f t="shared" ref="AD14" si="25">K14+Q14+W14</f>
        <v>0</v>
      </c>
      <c r="AE14" s="183">
        <f t="shared" ref="AE14" si="26">E14-AD14</f>
        <v>0</v>
      </c>
      <c r="AF14" s="130">
        <f t="shared" ref="AF14" si="27">L14+R14+X14</f>
        <v>0</v>
      </c>
      <c r="AG14" s="183">
        <f t="shared" ref="AG14" si="28">F14-AF14</f>
        <v>0</v>
      </c>
      <c r="AH14" s="130">
        <f t="shared" ref="AH14" si="29">M14+S14+Y14</f>
        <v>0</v>
      </c>
      <c r="AI14" s="184">
        <f t="shared" ref="AI14" si="30">G14-AH14</f>
        <v>0</v>
      </c>
    </row>
    <row r="15" spans="1:39" s="21" customFormat="1" ht="34.5" x14ac:dyDescent="0.25">
      <c r="A15" s="17" t="str">
        <f>'[1]Chi tiet nam'!A48</f>
        <v>Hoạt động 2.1.2 Thực hiện đánh giá rủi ro để xác định các tổn thương do khai thác cho các loài bị khai thác không chủ ý</v>
      </c>
      <c r="B15" s="8"/>
      <c r="C15" s="9"/>
      <c r="D15" s="62"/>
      <c r="E15" s="37"/>
      <c r="F15" s="135"/>
      <c r="G15" s="46"/>
      <c r="H15" s="64"/>
      <c r="I15" s="9"/>
      <c r="J15" s="23"/>
      <c r="K15" s="23"/>
      <c r="L15" s="23"/>
      <c r="M15" s="23"/>
      <c r="N15" s="25"/>
      <c r="O15" s="16"/>
      <c r="P15" s="16"/>
      <c r="Q15" s="19"/>
      <c r="R15" s="87"/>
      <c r="S15" s="23"/>
      <c r="T15" s="25"/>
      <c r="U15" s="16"/>
      <c r="V15" s="16"/>
      <c r="W15" s="19"/>
      <c r="X15" s="19"/>
      <c r="Y15" s="87"/>
      <c r="Z15" s="185">
        <f t="shared" ref="Z15:Z16" si="31">I15+O15+U15</f>
        <v>0</v>
      </c>
      <c r="AA15" s="186">
        <f t="shared" ref="AA15:AA16" si="32">C15-Z15</f>
        <v>0</v>
      </c>
      <c r="AB15" s="185">
        <f t="shared" ref="AB15:AB17" si="33">J15+P15+V15</f>
        <v>0</v>
      </c>
      <c r="AC15" s="186">
        <f t="shared" ref="AC15:AC17" si="34">D15-AB15</f>
        <v>0</v>
      </c>
      <c r="AD15" s="185">
        <f t="shared" ref="AD15:AD17" si="35">K15+Q15+W15</f>
        <v>0</v>
      </c>
      <c r="AE15" s="186">
        <f t="shared" ref="AE15:AE17" si="36">E15-AD15</f>
        <v>0</v>
      </c>
      <c r="AF15" s="185">
        <f t="shared" ref="AF15:AF17" si="37">L15+R15+X15</f>
        <v>0</v>
      </c>
      <c r="AG15" s="186">
        <f t="shared" ref="AG15:AG17" si="38">F15-AF15</f>
        <v>0</v>
      </c>
      <c r="AH15" s="185">
        <f t="shared" ref="AH15:AH17" si="39">M15+S15+Y15</f>
        <v>0</v>
      </c>
      <c r="AI15" s="187">
        <f t="shared" ref="AI15:AI17" si="40">G15-AH15</f>
        <v>0</v>
      </c>
    </row>
    <row r="16" spans="1:39" ht="23.25" x14ac:dyDescent="0.25">
      <c r="A16" s="1" t="str">
        <f>'[1]Chi tiet nam'!A51</f>
        <v>Hoạt động 2.1.3: Các công cụ quản lý nhằm giảm thiểu khai thác không chủ ý được giới thiệu</v>
      </c>
      <c r="B16" s="8"/>
      <c r="C16" s="9"/>
      <c r="D16" s="10"/>
      <c r="E16" s="10"/>
      <c r="F16" s="10"/>
      <c r="G16" s="46"/>
      <c r="H16" s="64"/>
      <c r="I16" s="9"/>
      <c r="J16" s="23"/>
      <c r="K16" s="23"/>
      <c r="L16" s="23"/>
      <c r="M16" s="23"/>
      <c r="N16" s="104"/>
      <c r="O16" s="9"/>
      <c r="P16" s="9"/>
      <c r="Q16" s="10"/>
      <c r="R16" s="87"/>
      <c r="S16" s="23"/>
      <c r="T16" s="104"/>
      <c r="U16" s="9"/>
      <c r="V16" s="9"/>
      <c r="W16" s="10"/>
      <c r="X16" s="10"/>
      <c r="Y16" s="87"/>
      <c r="Z16" s="185">
        <f t="shared" si="31"/>
        <v>0</v>
      </c>
      <c r="AA16" s="186">
        <f t="shared" si="32"/>
        <v>0</v>
      </c>
      <c r="AB16" s="185">
        <f t="shared" si="33"/>
        <v>0</v>
      </c>
      <c r="AC16" s="186">
        <f t="shared" si="34"/>
        <v>0</v>
      </c>
      <c r="AD16" s="185">
        <f t="shared" si="35"/>
        <v>0</v>
      </c>
      <c r="AE16" s="186">
        <f t="shared" si="36"/>
        <v>0</v>
      </c>
      <c r="AF16" s="185">
        <f t="shared" si="37"/>
        <v>0</v>
      </c>
      <c r="AG16" s="186">
        <f t="shared" si="38"/>
        <v>0</v>
      </c>
      <c r="AH16" s="185">
        <f t="shared" si="39"/>
        <v>0</v>
      </c>
      <c r="AI16" s="187">
        <f t="shared" si="40"/>
        <v>0</v>
      </c>
      <c r="AJ16"/>
      <c r="AK16"/>
      <c r="AL16"/>
      <c r="AM16"/>
    </row>
    <row r="17" spans="1:39" ht="23.25" x14ac:dyDescent="0.25">
      <c r="A17" s="1" t="str">
        <f>'[1]Chi tiet nam'!A52</f>
        <v xml:space="preserve">Hoạt động 2.1.4: Cung cấp các tập huấn về tránh/giảm các tương tác với các loài ETP </v>
      </c>
      <c r="B17" s="48"/>
      <c r="C17" s="49"/>
      <c r="D17" s="108"/>
      <c r="E17" s="50"/>
      <c r="F17" s="50"/>
      <c r="G17" s="109"/>
      <c r="H17" s="110"/>
      <c r="I17" s="49"/>
      <c r="J17" s="111"/>
      <c r="K17" s="111"/>
      <c r="L17" s="111"/>
      <c r="M17" s="111"/>
      <c r="N17" s="81"/>
      <c r="O17" s="51"/>
      <c r="P17" s="51"/>
      <c r="Q17" s="65"/>
      <c r="R17" s="112"/>
      <c r="S17" s="111"/>
      <c r="T17" s="81"/>
      <c r="U17" s="51"/>
      <c r="V17" s="51"/>
      <c r="W17" s="65"/>
      <c r="X17" s="65"/>
      <c r="Y17" s="112"/>
      <c r="Z17" s="188">
        <f>I17+O17+U17</f>
        <v>0</v>
      </c>
      <c r="AA17" s="189">
        <f>C17-Z17</f>
        <v>0</v>
      </c>
      <c r="AB17" s="188">
        <f t="shared" si="33"/>
        <v>0</v>
      </c>
      <c r="AC17" s="189">
        <f t="shared" si="34"/>
        <v>0</v>
      </c>
      <c r="AD17" s="188">
        <f t="shared" si="35"/>
        <v>0</v>
      </c>
      <c r="AE17" s="189">
        <f t="shared" si="36"/>
        <v>0</v>
      </c>
      <c r="AF17" s="188">
        <f t="shared" si="37"/>
        <v>0</v>
      </c>
      <c r="AG17" s="189">
        <f t="shared" si="38"/>
        <v>0</v>
      </c>
      <c r="AH17" s="188">
        <f t="shared" si="39"/>
        <v>0</v>
      </c>
      <c r="AI17" s="190">
        <f t="shared" si="40"/>
        <v>0</v>
      </c>
      <c r="AJ17"/>
      <c r="AK17"/>
      <c r="AL17"/>
      <c r="AM17"/>
    </row>
    <row r="18" spans="1:39" x14ac:dyDescent="0.25">
      <c r="A18" s="1" t="s">
        <v>0</v>
      </c>
      <c r="B18" s="54" t="s">
        <v>16</v>
      </c>
      <c r="C18" s="67">
        <f>SUM(C14:C17)</f>
        <v>0</v>
      </c>
      <c r="D18" s="67">
        <f t="shared" ref="D18:G18" si="41">SUM(D14:D17)</f>
        <v>0</v>
      </c>
      <c r="E18" s="67">
        <f t="shared" si="41"/>
        <v>0</v>
      </c>
      <c r="F18" s="68">
        <f t="shared" si="41"/>
        <v>0</v>
      </c>
      <c r="G18" s="69">
        <f t="shared" si="41"/>
        <v>0</v>
      </c>
      <c r="H18" s="70"/>
      <c r="I18" s="136">
        <f>SUM(I14:I17)</f>
        <v>0</v>
      </c>
      <c r="J18" s="136">
        <f t="shared" ref="J18" si="42">SUM(J14:J17)</f>
        <v>0</v>
      </c>
      <c r="K18" s="136">
        <f t="shared" ref="K18" si="43">SUM(K14:K17)</f>
        <v>0</v>
      </c>
      <c r="L18" s="137">
        <f t="shared" ref="L18" si="44">SUM(L14:L17)</f>
        <v>0</v>
      </c>
      <c r="M18" s="138">
        <f t="shared" ref="M18" si="45">SUM(M14:M17)</f>
        <v>0</v>
      </c>
      <c r="N18" s="72"/>
      <c r="O18" s="136">
        <f>SUM(O14:O17)</f>
        <v>0</v>
      </c>
      <c r="P18" s="136">
        <f t="shared" ref="P18" si="46">SUM(P14:P17)</f>
        <v>0</v>
      </c>
      <c r="Q18" s="136">
        <f t="shared" ref="Q18" si="47">SUM(Q14:Q17)</f>
        <v>0</v>
      </c>
      <c r="R18" s="137">
        <f t="shared" ref="R18" si="48">SUM(R14:R17)</f>
        <v>0</v>
      </c>
      <c r="S18" s="138">
        <f t="shared" ref="S18" si="49">SUM(S14:S17)</f>
        <v>0</v>
      </c>
      <c r="T18" s="72"/>
      <c r="U18" s="136">
        <f>SUM(U14:U17)</f>
        <v>0</v>
      </c>
      <c r="V18" s="136">
        <f t="shared" ref="V18" si="50">SUM(V14:V17)</f>
        <v>0</v>
      </c>
      <c r="W18" s="136">
        <f t="shared" ref="W18" si="51">SUM(W14:W17)</f>
        <v>0</v>
      </c>
      <c r="X18" s="137">
        <f t="shared" ref="X18" si="52">SUM(X14:X17)</f>
        <v>0</v>
      </c>
      <c r="Y18" s="138">
        <f t="shared" ref="Y18" si="53">SUM(Y14:Y17)</f>
        <v>0</v>
      </c>
      <c r="Z18" s="180">
        <f>SUM(Z14:Z17)</f>
        <v>0</v>
      </c>
      <c r="AA18" s="181">
        <f>C18-Z18</f>
        <v>0</v>
      </c>
      <c r="AB18" s="180">
        <f>SUM(AB14:AB17)</f>
        <v>0</v>
      </c>
      <c r="AC18" s="181">
        <f>D18-AB18</f>
        <v>0</v>
      </c>
      <c r="AD18" s="180">
        <f>SUM(AD14:AD17)</f>
        <v>0</v>
      </c>
      <c r="AE18" s="181">
        <f>E18-AD18</f>
        <v>0</v>
      </c>
      <c r="AF18" s="180">
        <f>SUM(AF14:AF17)</f>
        <v>0</v>
      </c>
      <c r="AG18" s="181">
        <f>F18-AF18</f>
        <v>0</v>
      </c>
      <c r="AH18" s="180">
        <f>SUM(AH14:AH17)</f>
        <v>0</v>
      </c>
      <c r="AI18" s="182">
        <f>G18-AH18</f>
        <v>0</v>
      </c>
      <c r="AJ18"/>
      <c r="AK18"/>
      <c r="AL18"/>
      <c r="AM18"/>
    </row>
    <row r="19" spans="1:39" ht="15.75" thickBot="1" x14ac:dyDescent="0.3">
      <c r="A19" s="26" t="s">
        <v>4</v>
      </c>
      <c r="B19" s="52" t="s">
        <v>17</v>
      </c>
      <c r="C19" s="141"/>
      <c r="D19" s="142"/>
      <c r="E19" s="142"/>
      <c r="F19" s="143"/>
      <c r="G19" s="144"/>
      <c r="H19" s="141"/>
      <c r="I19" s="142"/>
      <c r="J19" s="142"/>
      <c r="K19" s="142"/>
      <c r="L19" s="142"/>
      <c r="M19" s="148"/>
      <c r="N19" s="193"/>
      <c r="O19" s="117"/>
      <c r="P19" s="117"/>
      <c r="Q19" s="117"/>
      <c r="R19" s="117"/>
      <c r="S19" s="66"/>
      <c r="T19" s="193"/>
      <c r="U19" s="117"/>
      <c r="V19" s="117"/>
      <c r="W19" s="117"/>
      <c r="X19" s="117"/>
      <c r="Y19" s="117"/>
      <c r="Z19" s="176"/>
      <c r="AA19" s="177"/>
      <c r="AB19" s="176"/>
      <c r="AC19" s="177"/>
      <c r="AD19" s="176"/>
      <c r="AE19" s="177"/>
      <c r="AF19" s="176"/>
      <c r="AG19" s="177"/>
      <c r="AH19" s="176"/>
      <c r="AI19" s="177"/>
      <c r="AJ19"/>
      <c r="AK19"/>
      <c r="AL19"/>
      <c r="AM19"/>
    </row>
    <row r="20" spans="1:39" ht="23.25" customHeight="1" x14ac:dyDescent="0.25">
      <c r="A20" s="8" t="str">
        <f>'[1]Chi tiet nam'!A58</f>
        <v xml:space="preserve">Hoạt động 3.1.1: Thành lập Hội đồng quản lý nghề ghẹ </v>
      </c>
      <c r="B20" s="35"/>
      <c r="C20" s="36"/>
      <c r="D20" s="37"/>
      <c r="E20" s="37"/>
      <c r="F20" s="139"/>
      <c r="G20" s="140"/>
      <c r="H20" s="74"/>
      <c r="I20" s="75"/>
      <c r="J20" s="76"/>
      <c r="K20" s="76"/>
      <c r="L20" s="76"/>
      <c r="M20" s="76"/>
      <c r="N20" s="38"/>
      <c r="O20" s="74"/>
      <c r="P20" s="74"/>
      <c r="Q20" s="75"/>
      <c r="R20" s="76"/>
      <c r="S20" s="76"/>
      <c r="T20" s="38"/>
      <c r="U20" s="74"/>
      <c r="V20" s="74"/>
      <c r="W20" s="75"/>
      <c r="X20" s="75"/>
      <c r="Y20" s="76"/>
      <c r="Z20" s="130">
        <f>I20+O20+U20</f>
        <v>0</v>
      </c>
      <c r="AA20" s="183">
        <f>C20-Z20</f>
        <v>0</v>
      </c>
      <c r="AB20" s="130">
        <f t="shared" ref="AB20" si="54">J20+P20+V20</f>
        <v>0</v>
      </c>
      <c r="AC20" s="183">
        <f t="shared" ref="AC20" si="55">D20-AB20</f>
        <v>0</v>
      </c>
      <c r="AD20" s="130">
        <f t="shared" ref="AD20" si="56">K20+Q20+W20</f>
        <v>0</v>
      </c>
      <c r="AE20" s="183">
        <f t="shared" ref="AE20" si="57">E20-AD20</f>
        <v>0</v>
      </c>
      <c r="AF20" s="130">
        <f t="shared" ref="AF20" si="58">L20+R20+X20</f>
        <v>0</v>
      </c>
      <c r="AG20" s="183">
        <f t="shared" ref="AG20" si="59">F20-AF20</f>
        <v>0</v>
      </c>
      <c r="AH20" s="130">
        <f t="shared" ref="AH20" si="60">M20+S20+Y20</f>
        <v>0</v>
      </c>
      <c r="AI20" s="184">
        <f t="shared" ref="AI20" si="61">G20-AH20</f>
        <v>0</v>
      </c>
      <c r="AJ20"/>
      <c r="AK20"/>
      <c r="AL20"/>
      <c r="AM20"/>
    </row>
    <row r="21" spans="1:39" ht="34.5" x14ac:dyDescent="0.25">
      <c r="A21" s="8" t="str">
        <f>'[1]Chi tiet nam'!A87</f>
        <v>Hoạt động 4.2.1: Các trách nhiệm trong đồng quản lý được xác định dựa vào các phần trên và được đưa vào luật</v>
      </c>
      <c r="B21" s="8"/>
      <c r="C21" s="9"/>
      <c r="D21" s="10"/>
      <c r="E21" s="7"/>
      <c r="F21" s="7"/>
      <c r="G21" s="106"/>
      <c r="H21" s="16"/>
      <c r="I21" s="18"/>
      <c r="J21" s="77"/>
      <c r="K21" s="77"/>
      <c r="L21" s="77"/>
      <c r="M21" s="77"/>
      <c r="N21" s="25"/>
      <c r="O21" s="16"/>
      <c r="P21" s="16"/>
      <c r="Q21" s="18"/>
      <c r="R21" s="18"/>
      <c r="S21" s="77"/>
      <c r="T21" s="25"/>
      <c r="U21" s="16"/>
      <c r="V21" s="16"/>
      <c r="W21" s="18"/>
      <c r="X21" s="18"/>
      <c r="Y21" s="77"/>
      <c r="Z21" s="185">
        <f t="shared" ref="Z21:Z23" si="62">I21+O21+U21</f>
        <v>0</v>
      </c>
      <c r="AA21" s="186">
        <f t="shared" ref="AA21:AA23" si="63">C21-Z21</f>
        <v>0</v>
      </c>
      <c r="AB21" s="185">
        <f t="shared" ref="AB21:AB23" si="64">J21+P21+V21</f>
        <v>0</v>
      </c>
      <c r="AC21" s="186">
        <f t="shared" ref="AC21:AC23" si="65">D21-AB21</f>
        <v>0</v>
      </c>
      <c r="AD21" s="185">
        <f t="shared" ref="AD21:AD23" si="66">K21+Q21+W21</f>
        <v>0</v>
      </c>
      <c r="AE21" s="186">
        <f t="shared" ref="AE21:AE23" si="67">E21-AD21</f>
        <v>0</v>
      </c>
      <c r="AF21" s="185">
        <f t="shared" ref="AF21:AF23" si="68">L21+R21+X21</f>
        <v>0</v>
      </c>
      <c r="AG21" s="186">
        <f t="shared" ref="AG21:AG23" si="69">F21-AF21</f>
        <v>0</v>
      </c>
      <c r="AH21" s="185">
        <f t="shared" ref="AH21:AH23" si="70">M21+S21+Y21</f>
        <v>0</v>
      </c>
      <c r="AI21" s="187">
        <f t="shared" ref="AI21:AI23" si="71">G21-AH21</f>
        <v>0</v>
      </c>
      <c r="AJ21"/>
      <c r="AK21"/>
      <c r="AL21"/>
      <c r="AM21"/>
    </row>
    <row r="22" spans="1:39" ht="23.25" x14ac:dyDescent="0.25">
      <c r="A22" s="8" t="str">
        <f>'[1]Chi tiet nam'!A93</f>
        <v>Hoạt động 5.2.1: Rà soát lại chính sách trợ cấp nghề cá</v>
      </c>
      <c r="B22" s="8"/>
      <c r="C22" s="9"/>
      <c r="D22" s="10"/>
      <c r="E22" s="7"/>
      <c r="F22" s="7"/>
      <c r="G22" s="106"/>
      <c r="H22" s="16"/>
      <c r="I22" s="18"/>
      <c r="J22" s="77"/>
      <c r="K22" s="77"/>
      <c r="L22" s="77"/>
      <c r="M22" s="77"/>
      <c r="N22" s="25"/>
      <c r="O22" s="16"/>
      <c r="P22" s="16"/>
      <c r="Q22" s="18"/>
      <c r="R22" s="18"/>
      <c r="S22" s="77"/>
      <c r="T22" s="25"/>
      <c r="U22" s="16"/>
      <c r="V22" s="16"/>
      <c r="W22" s="18"/>
      <c r="X22" s="18"/>
      <c r="Y22" s="77"/>
      <c r="Z22" s="185">
        <f t="shared" si="62"/>
        <v>0</v>
      </c>
      <c r="AA22" s="186">
        <f t="shared" si="63"/>
        <v>0</v>
      </c>
      <c r="AB22" s="185">
        <f t="shared" si="64"/>
        <v>0</v>
      </c>
      <c r="AC22" s="186">
        <f t="shared" si="65"/>
        <v>0</v>
      </c>
      <c r="AD22" s="185">
        <f t="shared" si="66"/>
        <v>0</v>
      </c>
      <c r="AE22" s="186">
        <f t="shared" si="67"/>
        <v>0</v>
      </c>
      <c r="AF22" s="185">
        <f t="shared" si="68"/>
        <v>0</v>
      </c>
      <c r="AG22" s="186">
        <f t="shared" si="69"/>
        <v>0</v>
      </c>
      <c r="AH22" s="185">
        <f t="shared" si="70"/>
        <v>0</v>
      </c>
      <c r="AI22" s="187">
        <f t="shared" si="71"/>
        <v>0</v>
      </c>
      <c r="AJ22"/>
      <c r="AK22"/>
      <c r="AL22"/>
      <c r="AM22"/>
    </row>
    <row r="23" spans="1:39" ht="29.25" customHeight="1" x14ac:dyDescent="0.25">
      <c r="A23" s="8" t="str">
        <f>'[1]Chi tiet nam'!A96</f>
        <v>Hoạt động 5.3.1: Tạo các sinh kế thay thế cho cộng đồng ngư dân</v>
      </c>
      <c r="B23" s="48"/>
      <c r="C23" s="78"/>
      <c r="D23" s="65"/>
      <c r="E23" s="65"/>
      <c r="F23" s="65"/>
      <c r="G23" s="79"/>
      <c r="H23" s="51"/>
      <c r="I23" s="78"/>
      <c r="J23" s="80"/>
      <c r="K23" s="80"/>
      <c r="L23" s="80"/>
      <c r="M23" s="80"/>
      <c r="N23" s="81"/>
      <c r="O23" s="51"/>
      <c r="P23" s="51"/>
      <c r="Q23" s="78"/>
      <c r="R23" s="78"/>
      <c r="S23" s="80"/>
      <c r="T23" s="81"/>
      <c r="U23" s="51"/>
      <c r="V23" s="51"/>
      <c r="W23" s="78"/>
      <c r="X23" s="78"/>
      <c r="Y23" s="80"/>
      <c r="Z23" s="188">
        <f t="shared" si="62"/>
        <v>0</v>
      </c>
      <c r="AA23" s="189">
        <f t="shared" si="63"/>
        <v>0</v>
      </c>
      <c r="AB23" s="188">
        <f t="shared" si="64"/>
        <v>0</v>
      </c>
      <c r="AC23" s="189">
        <f t="shared" si="65"/>
        <v>0</v>
      </c>
      <c r="AD23" s="188">
        <f t="shared" si="66"/>
        <v>0</v>
      </c>
      <c r="AE23" s="189">
        <f t="shared" si="67"/>
        <v>0</v>
      </c>
      <c r="AF23" s="188">
        <f t="shared" si="68"/>
        <v>0</v>
      </c>
      <c r="AG23" s="189">
        <f t="shared" si="69"/>
        <v>0</v>
      </c>
      <c r="AH23" s="188">
        <f t="shared" si="70"/>
        <v>0</v>
      </c>
      <c r="AI23" s="190">
        <f t="shared" si="71"/>
        <v>0</v>
      </c>
    </row>
    <row r="24" spans="1:39" x14ac:dyDescent="0.25">
      <c r="A24" s="1" t="s">
        <v>0</v>
      </c>
      <c r="B24" s="54" t="s">
        <v>16</v>
      </c>
      <c r="C24" s="67">
        <f>SUM(C20:C23)</f>
        <v>0</v>
      </c>
      <c r="D24" s="67">
        <f t="shared" ref="D24:F24" si="72">SUM(D20:D23)</f>
        <v>0</v>
      </c>
      <c r="E24" s="67">
        <f t="shared" si="72"/>
        <v>0</v>
      </c>
      <c r="F24" s="68">
        <f t="shared" si="72"/>
        <v>0</v>
      </c>
      <c r="G24" s="69">
        <f>SUM(G20:G23)</f>
        <v>0</v>
      </c>
      <c r="H24" s="84"/>
      <c r="I24" s="136">
        <f>SUM(I20:I23)</f>
        <v>0</v>
      </c>
      <c r="J24" s="136">
        <f t="shared" ref="J24" si="73">SUM(J20:J23)</f>
        <v>0</v>
      </c>
      <c r="K24" s="136">
        <f t="shared" ref="K24" si="74">SUM(K20:K23)</f>
        <v>0</v>
      </c>
      <c r="L24" s="137">
        <f t="shared" ref="L24" si="75">SUM(L20:L23)</f>
        <v>0</v>
      </c>
      <c r="M24" s="138">
        <f t="shared" ref="M24" si="76">SUM(M20:M23)</f>
        <v>0</v>
      </c>
      <c r="N24" s="85"/>
      <c r="O24" s="136">
        <f>SUM(O20:O23)</f>
        <v>0</v>
      </c>
      <c r="P24" s="136">
        <f t="shared" ref="P24" si="77">SUM(P20:P23)</f>
        <v>0</v>
      </c>
      <c r="Q24" s="136">
        <f t="shared" ref="Q24" si="78">SUM(Q20:Q23)</f>
        <v>0</v>
      </c>
      <c r="R24" s="137">
        <f t="shared" ref="R24" si="79">SUM(R20:R23)</f>
        <v>0</v>
      </c>
      <c r="S24" s="138">
        <f t="shared" ref="S24" si="80">SUM(S20:S23)</f>
        <v>0</v>
      </c>
      <c r="T24" s="85"/>
      <c r="U24" s="136">
        <f>SUM(U20:U23)</f>
        <v>0</v>
      </c>
      <c r="V24" s="136">
        <f t="shared" ref="V24" si="81">SUM(V20:V23)</f>
        <v>0</v>
      </c>
      <c r="W24" s="136">
        <f t="shared" ref="W24" si="82">SUM(W20:W23)</f>
        <v>0</v>
      </c>
      <c r="X24" s="137">
        <f t="shared" ref="X24" si="83">SUM(X20:X23)</f>
        <v>0</v>
      </c>
      <c r="Y24" s="138">
        <f t="shared" ref="Y24" si="84">SUM(Y20:Y23)</f>
        <v>0</v>
      </c>
      <c r="Z24" s="180">
        <f>SUM(Z20:Z23)</f>
        <v>0</v>
      </c>
      <c r="AA24" s="181">
        <f>C24-Z24</f>
        <v>0</v>
      </c>
      <c r="AB24" s="180">
        <f>SUM(AB20:AB23)</f>
        <v>0</v>
      </c>
      <c r="AC24" s="181">
        <f>D24-AB24</f>
        <v>0</v>
      </c>
      <c r="AD24" s="180">
        <f>SUM(AD20:AD23)</f>
        <v>0</v>
      </c>
      <c r="AE24" s="181">
        <f>E24-AD24</f>
        <v>0</v>
      </c>
      <c r="AF24" s="180">
        <f>SUM(AF20:AF23)</f>
        <v>0</v>
      </c>
      <c r="AG24" s="181">
        <f>F24-AF24</f>
        <v>0</v>
      </c>
      <c r="AH24" s="180">
        <f>SUM(AH20:AH23)</f>
        <v>0</v>
      </c>
      <c r="AI24" s="182">
        <f>G24-AH24</f>
        <v>0</v>
      </c>
    </row>
    <row r="25" spans="1:39" ht="15.75" thickBot="1" x14ac:dyDescent="0.3">
      <c r="A25" s="26" t="s">
        <v>12</v>
      </c>
      <c r="B25" s="52" t="s">
        <v>20</v>
      </c>
      <c r="C25" s="158"/>
      <c r="D25" s="159"/>
      <c r="E25" s="159"/>
      <c r="F25" s="159"/>
      <c r="G25" s="82"/>
      <c r="H25" s="160"/>
      <c r="I25" s="83"/>
      <c r="J25" s="83"/>
      <c r="K25" s="83"/>
      <c r="L25" s="83"/>
      <c r="M25" s="119"/>
      <c r="N25" s="194"/>
      <c r="O25" s="53"/>
      <c r="P25" s="53"/>
      <c r="Q25" s="53"/>
      <c r="R25" s="53"/>
      <c r="S25" s="83"/>
      <c r="T25" s="194"/>
      <c r="U25" s="53"/>
      <c r="V25" s="53"/>
      <c r="W25" s="53"/>
      <c r="X25" s="53"/>
      <c r="Y25" s="53"/>
      <c r="Z25" s="176"/>
      <c r="AA25" s="177"/>
      <c r="AB25" s="176"/>
      <c r="AC25" s="177"/>
      <c r="AD25" s="176"/>
      <c r="AE25" s="177"/>
      <c r="AF25" s="176"/>
      <c r="AG25" s="177"/>
      <c r="AH25" s="176"/>
      <c r="AI25" s="177"/>
    </row>
    <row r="26" spans="1:39" s="21" customFormat="1" ht="15" customHeight="1" x14ac:dyDescent="0.25">
      <c r="A26" s="17" t="s">
        <v>9</v>
      </c>
      <c r="B26" s="35"/>
      <c r="C26" s="150"/>
      <c r="D26" s="151"/>
      <c r="E26" s="151"/>
      <c r="F26" s="151"/>
      <c r="G26" s="152"/>
      <c r="H26" s="74"/>
      <c r="I26" s="18"/>
      <c r="J26" s="18"/>
      <c r="K26" s="18"/>
      <c r="L26" s="18"/>
      <c r="M26" s="18"/>
      <c r="N26" s="38"/>
      <c r="O26" s="74"/>
      <c r="P26" s="74"/>
      <c r="Q26" s="18"/>
      <c r="R26" s="87"/>
      <c r="S26" s="18"/>
      <c r="T26" s="38"/>
      <c r="U26" s="74"/>
      <c r="V26" s="74"/>
      <c r="W26" s="18"/>
      <c r="X26" s="18"/>
      <c r="Y26" s="87"/>
      <c r="Z26" s="130">
        <f t="shared" ref="Z26" si="85">I26+O26+U26</f>
        <v>0</v>
      </c>
      <c r="AA26" s="183">
        <f t="shared" ref="AA26" si="86">C26-Z26</f>
        <v>0</v>
      </c>
      <c r="AB26" s="130">
        <f t="shared" ref="AB26" si="87">J26+P26+V26</f>
        <v>0</v>
      </c>
      <c r="AC26" s="183">
        <f t="shared" ref="AC26" si="88">D26-AB26</f>
        <v>0</v>
      </c>
      <c r="AD26" s="130">
        <f t="shared" ref="AD26" si="89">K26+Q26+W26</f>
        <v>0</v>
      </c>
      <c r="AE26" s="183">
        <f t="shared" ref="AE26" si="90">E26-AD26</f>
        <v>0</v>
      </c>
      <c r="AF26" s="130">
        <f t="shared" ref="AF26" si="91">L26+R26+X26</f>
        <v>0</v>
      </c>
      <c r="AG26" s="183">
        <f t="shared" ref="AG26" si="92">F26-AF26</f>
        <v>0</v>
      </c>
      <c r="AH26" s="130">
        <f t="shared" ref="AH26" si="93">M26+S26+Y26</f>
        <v>0</v>
      </c>
      <c r="AI26" s="184">
        <f t="shared" ref="AI26" si="94">G26-AH26</f>
        <v>0</v>
      </c>
    </row>
    <row r="27" spans="1:39" s="21" customFormat="1" x14ac:dyDescent="0.25">
      <c r="A27" s="17" t="s">
        <v>11</v>
      </c>
      <c r="B27" s="8"/>
      <c r="C27" s="153"/>
      <c r="D27" s="19"/>
      <c r="E27" s="86"/>
      <c r="F27" s="19"/>
      <c r="G27" s="22"/>
      <c r="H27" s="16"/>
      <c r="I27" s="18"/>
      <c r="J27" s="18"/>
      <c r="K27" s="18"/>
      <c r="L27" s="18"/>
      <c r="M27" s="18"/>
      <c r="N27" s="38"/>
      <c r="O27" s="74"/>
      <c r="P27" s="74"/>
      <c r="Q27" s="18"/>
      <c r="R27" s="20"/>
      <c r="S27" s="18"/>
      <c r="T27" s="38"/>
      <c r="U27" s="74"/>
      <c r="V27" s="74"/>
      <c r="W27" s="18"/>
      <c r="X27" s="18"/>
      <c r="Y27" s="20"/>
      <c r="Z27" s="185">
        <f t="shared" ref="Z27:Z28" si="95">I27+O27+U27</f>
        <v>0</v>
      </c>
      <c r="AA27" s="186">
        <f t="shared" ref="AA27:AA28" si="96">C27-Z27</f>
        <v>0</v>
      </c>
      <c r="AB27" s="185">
        <f t="shared" ref="AB27:AB28" si="97">J27+P27+V27</f>
        <v>0</v>
      </c>
      <c r="AC27" s="186">
        <f t="shared" ref="AC27:AC28" si="98">D27-AB27</f>
        <v>0</v>
      </c>
      <c r="AD27" s="185">
        <f t="shared" ref="AD27:AD28" si="99">K27+Q27+W27</f>
        <v>0</v>
      </c>
      <c r="AE27" s="186">
        <f t="shared" ref="AE27:AE28" si="100">E27-AD27</f>
        <v>0</v>
      </c>
      <c r="AF27" s="185">
        <f t="shared" ref="AF27:AF28" si="101">L27+R27+X27</f>
        <v>0</v>
      </c>
      <c r="AG27" s="186">
        <f t="shared" ref="AG27:AG28" si="102">F27-AF27</f>
        <v>0</v>
      </c>
      <c r="AH27" s="185">
        <f t="shared" ref="AH27:AH28" si="103">M27+S27+Y27</f>
        <v>0</v>
      </c>
      <c r="AI27" s="187">
        <f t="shared" ref="AI27:AI28" si="104">G27-AH27</f>
        <v>0</v>
      </c>
    </row>
    <row r="28" spans="1:39" s="21" customFormat="1" x14ac:dyDescent="0.25">
      <c r="A28" s="17" t="s">
        <v>10</v>
      </c>
      <c r="B28" s="8"/>
      <c r="C28" s="154"/>
      <c r="D28" s="155"/>
      <c r="E28" s="156"/>
      <c r="F28" s="155"/>
      <c r="G28" s="157"/>
      <c r="H28" s="16"/>
      <c r="I28" s="78"/>
      <c r="J28" s="78"/>
      <c r="K28" s="78"/>
      <c r="L28" s="78"/>
      <c r="M28" s="78"/>
      <c r="N28" s="38"/>
      <c r="O28" s="74"/>
      <c r="P28" s="74"/>
      <c r="Q28" s="18"/>
      <c r="R28" s="20"/>
      <c r="S28" s="78"/>
      <c r="T28" s="38"/>
      <c r="U28" s="74"/>
      <c r="V28" s="74"/>
      <c r="W28" s="18"/>
      <c r="X28" s="18"/>
      <c r="Y28" s="20"/>
      <c r="Z28" s="188">
        <f t="shared" si="95"/>
        <v>0</v>
      </c>
      <c r="AA28" s="189">
        <f t="shared" si="96"/>
        <v>0</v>
      </c>
      <c r="AB28" s="188">
        <f t="shared" si="97"/>
        <v>0</v>
      </c>
      <c r="AC28" s="189">
        <f t="shared" si="98"/>
        <v>0</v>
      </c>
      <c r="AD28" s="188">
        <f t="shared" si="99"/>
        <v>0</v>
      </c>
      <c r="AE28" s="189">
        <f t="shared" si="100"/>
        <v>0</v>
      </c>
      <c r="AF28" s="188">
        <f t="shared" si="101"/>
        <v>0</v>
      </c>
      <c r="AG28" s="189">
        <f t="shared" si="102"/>
        <v>0</v>
      </c>
      <c r="AH28" s="188">
        <f t="shared" si="103"/>
        <v>0</v>
      </c>
      <c r="AI28" s="190">
        <f t="shared" si="104"/>
        <v>0</v>
      </c>
    </row>
    <row r="29" spans="1:39" s="21" customFormat="1" ht="15.75" thickBot="1" x14ac:dyDescent="0.3">
      <c r="A29" s="198" t="s">
        <v>0</v>
      </c>
      <c r="B29" s="199" t="s">
        <v>16</v>
      </c>
      <c r="C29" s="200">
        <f>SUM(C26:C28)</f>
        <v>0</v>
      </c>
      <c r="D29" s="200">
        <f t="shared" ref="D29:G29" si="105">SUM(D26:D28)</f>
        <v>0</v>
      </c>
      <c r="E29" s="200">
        <f t="shared" si="105"/>
        <v>0</v>
      </c>
      <c r="F29" s="200">
        <f t="shared" si="105"/>
        <v>0</v>
      </c>
      <c r="G29" s="201">
        <f t="shared" si="105"/>
        <v>0</v>
      </c>
      <c r="H29" s="202"/>
      <c r="I29" s="203">
        <f>SUM(I26:I28)</f>
        <v>0</v>
      </c>
      <c r="J29" s="203">
        <f t="shared" ref="J29" si="106">SUM(J26:J28)</f>
        <v>0</v>
      </c>
      <c r="K29" s="203">
        <f t="shared" ref="K29" si="107">SUM(K26:K28)</f>
        <v>0</v>
      </c>
      <c r="L29" s="203">
        <f t="shared" ref="L29" si="108">SUM(L26:L28)</f>
        <v>0</v>
      </c>
      <c r="M29" s="203">
        <f t="shared" ref="M29" si="109">SUM(M26:M28)</f>
        <v>0</v>
      </c>
      <c r="N29" s="204"/>
      <c r="O29" s="203">
        <f>SUM(O26:O28)</f>
        <v>0</v>
      </c>
      <c r="P29" s="203">
        <f t="shared" ref="P29" si="110">SUM(P26:P28)</f>
        <v>0</v>
      </c>
      <c r="Q29" s="203">
        <f t="shared" ref="Q29" si="111">SUM(Q26:Q28)</f>
        <v>0</v>
      </c>
      <c r="R29" s="203">
        <f t="shared" ref="R29" si="112">SUM(R26:R28)</f>
        <v>0</v>
      </c>
      <c r="S29" s="203">
        <f t="shared" ref="S29" si="113">SUM(S26:S28)</f>
        <v>0</v>
      </c>
      <c r="T29" s="204"/>
      <c r="U29" s="203">
        <f>SUM(U26:U28)</f>
        <v>0</v>
      </c>
      <c r="V29" s="203">
        <f t="shared" ref="V29" si="114">SUM(V26:V28)</f>
        <v>0</v>
      </c>
      <c r="W29" s="203">
        <f t="shared" ref="W29" si="115">SUM(W26:W28)</f>
        <v>0</v>
      </c>
      <c r="X29" s="203">
        <f t="shared" ref="X29" si="116">SUM(X26:X28)</f>
        <v>0</v>
      </c>
      <c r="Y29" s="203">
        <f t="shared" ref="Y29" si="117">SUM(Y26:Y28)</f>
        <v>0</v>
      </c>
      <c r="Z29" s="195">
        <f>SUM(Z26:Z28)</f>
        <v>0</v>
      </c>
      <c r="AA29" s="196">
        <f>C29-Z29</f>
        <v>0</v>
      </c>
      <c r="AB29" s="195">
        <f>SUM(AB26:AB28)</f>
        <v>0</v>
      </c>
      <c r="AC29" s="196">
        <f>D29-AB29</f>
        <v>0</v>
      </c>
      <c r="AD29" s="195">
        <f>SUM(AD26:AD28)</f>
        <v>0</v>
      </c>
      <c r="AE29" s="196">
        <f>E29-AD29</f>
        <v>0</v>
      </c>
      <c r="AF29" s="195">
        <f>SUM(AF26:AF28)</f>
        <v>0</v>
      </c>
      <c r="AG29" s="196">
        <f>F29-AF29</f>
        <v>0</v>
      </c>
      <c r="AH29" s="195">
        <f>SUM(AH26:AH28)</f>
        <v>0</v>
      </c>
      <c r="AI29" s="197">
        <f>G29-AH29</f>
        <v>0</v>
      </c>
    </row>
    <row r="30" spans="1:39" ht="15.75" thickBot="1" x14ac:dyDescent="0.3">
      <c r="A30" s="26" t="s">
        <v>5</v>
      </c>
      <c r="B30" s="95" t="s">
        <v>18</v>
      </c>
      <c r="C30" s="163"/>
      <c r="D30" s="164"/>
      <c r="E30" s="164"/>
      <c r="F30" s="164"/>
      <c r="G30" s="47"/>
      <c r="H30" s="161"/>
      <c r="I30" s="39"/>
      <c r="J30" s="39"/>
      <c r="K30" s="39"/>
      <c r="L30" s="39"/>
      <c r="M30" s="162"/>
      <c r="N30" s="191"/>
      <c r="O30" s="118"/>
      <c r="P30" s="118"/>
      <c r="Q30" s="118"/>
      <c r="R30" s="118"/>
      <c r="S30" s="39"/>
      <c r="T30" s="191"/>
      <c r="U30" s="118"/>
      <c r="V30" s="118"/>
      <c r="W30" s="118"/>
      <c r="X30" s="118"/>
      <c r="Y30" s="118"/>
      <c r="Z30" s="125"/>
      <c r="AA30" s="126"/>
      <c r="AB30" s="125"/>
      <c r="AC30" s="126"/>
      <c r="AD30" s="125"/>
      <c r="AE30" s="126"/>
      <c r="AF30" s="125"/>
      <c r="AG30" s="126"/>
      <c r="AH30" s="125"/>
      <c r="AI30" s="126"/>
    </row>
    <row r="31" spans="1:39" ht="15" customHeight="1" x14ac:dyDescent="0.25">
      <c r="A31" s="73" t="s">
        <v>6</v>
      </c>
      <c r="B31" s="93" t="s">
        <v>43</v>
      </c>
      <c r="C31" s="165"/>
      <c r="D31" s="166"/>
      <c r="E31" s="151"/>
      <c r="F31" s="151"/>
      <c r="G31" s="167"/>
      <c r="H31" s="74"/>
      <c r="I31" s="18"/>
      <c r="J31" s="18"/>
      <c r="K31" s="18"/>
      <c r="L31" s="18"/>
      <c r="M31" s="18"/>
      <c r="N31" s="33"/>
      <c r="O31" s="113"/>
      <c r="P31" s="113"/>
      <c r="Q31" s="90"/>
      <c r="R31" s="41"/>
      <c r="S31" s="18"/>
      <c r="T31" s="33"/>
      <c r="U31" s="113"/>
      <c r="V31" s="113"/>
      <c r="W31" s="90"/>
      <c r="X31" s="90"/>
      <c r="Y31" s="41"/>
      <c r="Z31" s="130">
        <f t="shared" ref="Z31" si="118">I31+O31+U31</f>
        <v>0</v>
      </c>
      <c r="AA31" s="183">
        <f t="shared" ref="AA31" si="119">C31-Z31</f>
        <v>0</v>
      </c>
      <c r="AB31" s="130">
        <f t="shared" ref="AB31" si="120">J31+P31+V31</f>
        <v>0</v>
      </c>
      <c r="AC31" s="183">
        <f t="shared" ref="AC31" si="121">D31-AB31</f>
        <v>0</v>
      </c>
      <c r="AD31" s="130">
        <f t="shared" ref="AD31" si="122">K31+Q31+W31</f>
        <v>0</v>
      </c>
      <c r="AE31" s="183">
        <f t="shared" ref="AE31" si="123">E31-AD31</f>
        <v>0</v>
      </c>
      <c r="AF31" s="130">
        <f t="shared" ref="AF31" si="124">L31+R31+X31</f>
        <v>0</v>
      </c>
      <c r="AG31" s="183">
        <f t="shared" ref="AG31" si="125">F31-AF31</f>
        <v>0</v>
      </c>
      <c r="AH31" s="130">
        <f t="shared" ref="AH31" si="126">M31+S31+Y31</f>
        <v>0</v>
      </c>
      <c r="AI31" s="184">
        <f t="shared" ref="AI31" si="127">G31-AH31</f>
        <v>0</v>
      </c>
    </row>
    <row r="32" spans="1:39" x14ac:dyDescent="0.25">
      <c r="A32" s="73" t="s">
        <v>7</v>
      </c>
      <c r="B32" s="94" t="s">
        <v>44</v>
      </c>
      <c r="C32" s="168"/>
      <c r="D32" s="174"/>
      <c r="E32" s="19"/>
      <c r="F32" s="19"/>
      <c r="G32" s="175"/>
      <c r="H32" s="51"/>
      <c r="I32" s="78"/>
      <c r="J32" s="78"/>
      <c r="K32" s="78"/>
      <c r="L32" s="78"/>
      <c r="M32" s="78"/>
      <c r="N32" s="27"/>
      <c r="O32" s="114"/>
      <c r="P32" s="114"/>
      <c r="Q32" s="65"/>
      <c r="R32" s="91"/>
      <c r="S32" s="78"/>
      <c r="T32" s="27"/>
      <c r="U32" s="114"/>
      <c r="V32" s="114"/>
      <c r="W32" s="65"/>
      <c r="X32" s="65"/>
      <c r="Y32" s="91"/>
      <c r="Z32" s="185">
        <f t="shared" ref="Z32:Z34" si="128">I32+O32+U32</f>
        <v>0</v>
      </c>
      <c r="AA32" s="186">
        <f t="shared" ref="AA32:AA34" si="129">C32-Z32</f>
        <v>0</v>
      </c>
      <c r="AB32" s="185">
        <f t="shared" ref="AB32:AB34" si="130">J32+P32+V32</f>
        <v>0</v>
      </c>
      <c r="AC32" s="186">
        <f t="shared" ref="AC32:AC34" si="131">D32-AB32</f>
        <v>0</v>
      </c>
      <c r="AD32" s="185">
        <f t="shared" ref="AD32:AD34" si="132">K32+Q32+W32</f>
        <v>0</v>
      </c>
      <c r="AE32" s="186">
        <f t="shared" ref="AE32:AE34" si="133">E32-AD32</f>
        <v>0</v>
      </c>
      <c r="AF32" s="185">
        <f t="shared" ref="AF32:AF34" si="134">L32+R32+X32</f>
        <v>0</v>
      </c>
      <c r="AG32" s="186">
        <f t="shared" ref="AG32:AG34" si="135">F32-AF32</f>
        <v>0</v>
      </c>
      <c r="AH32" s="185">
        <f t="shared" ref="AH32:AH34" si="136">M32+S32+Y32</f>
        <v>0</v>
      </c>
      <c r="AI32" s="187">
        <f t="shared" ref="AI32:AI34" si="137">G32-AH32</f>
        <v>0</v>
      </c>
    </row>
    <row r="33" spans="1:35" x14ac:dyDescent="0.25">
      <c r="A33" s="73"/>
      <c r="B33" s="94" t="s">
        <v>45</v>
      </c>
      <c r="C33" s="168"/>
      <c r="D33" s="206"/>
      <c r="E33" s="65"/>
      <c r="F33" s="65"/>
      <c r="G33" s="207"/>
      <c r="H33" s="51"/>
      <c r="I33" s="78"/>
      <c r="J33" s="78"/>
      <c r="K33" s="78"/>
      <c r="L33" s="78"/>
      <c r="M33" s="78"/>
      <c r="N33" s="27"/>
      <c r="O33" s="114"/>
      <c r="P33" s="114"/>
      <c r="Q33" s="65"/>
      <c r="R33" s="91"/>
      <c r="S33" s="78"/>
      <c r="T33" s="27"/>
      <c r="U33" s="114"/>
      <c r="V33" s="114"/>
      <c r="W33" s="65"/>
      <c r="X33" s="65"/>
      <c r="Y33" s="91"/>
      <c r="Z33" s="208"/>
      <c r="AA33" s="209"/>
      <c r="AB33" s="208"/>
      <c r="AC33" s="209"/>
      <c r="AD33" s="208"/>
      <c r="AE33" s="209"/>
      <c r="AF33" s="208"/>
      <c r="AG33" s="209"/>
      <c r="AH33" s="208"/>
      <c r="AI33" s="210"/>
    </row>
    <row r="34" spans="1:35" x14ac:dyDescent="0.25">
      <c r="A34" s="73" t="s">
        <v>7</v>
      </c>
      <c r="B34" s="205" t="s">
        <v>42</v>
      </c>
      <c r="C34" s="169"/>
      <c r="D34" s="170"/>
      <c r="E34" s="155"/>
      <c r="F34" s="155"/>
      <c r="G34" s="171"/>
      <c r="H34" s="51"/>
      <c r="I34" s="78"/>
      <c r="J34" s="78"/>
      <c r="K34" s="78"/>
      <c r="L34" s="78"/>
      <c r="M34" s="78"/>
      <c r="N34" s="27"/>
      <c r="O34" s="114"/>
      <c r="P34" s="114"/>
      <c r="Q34" s="65"/>
      <c r="R34" s="91"/>
      <c r="S34" s="78"/>
      <c r="T34" s="27"/>
      <c r="U34" s="114"/>
      <c r="V34" s="114"/>
      <c r="W34" s="65"/>
      <c r="X34" s="65"/>
      <c r="Y34" s="91"/>
      <c r="Z34" s="188">
        <f t="shared" si="128"/>
        <v>0</v>
      </c>
      <c r="AA34" s="189">
        <f t="shared" si="129"/>
        <v>0</v>
      </c>
      <c r="AB34" s="188">
        <f t="shared" si="130"/>
        <v>0</v>
      </c>
      <c r="AC34" s="189">
        <f t="shared" si="131"/>
        <v>0</v>
      </c>
      <c r="AD34" s="188">
        <f t="shared" si="132"/>
        <v>0</v>
      </c>
      <c r="AE34" s="189">
        <f t="shared" si="133"/>
        <v>0</v>
      </c>
      <c r="AF34" s="188">
        <f t="shared" si="134"/>
        <v>0</v>
      </c>
      <c r="AG34" s="189">
        <f t="shared" si="135"/>
        <v>0</v>
      </c>
      <c r="AH34" s="188">
        <f t="shared" si="136"/>
        <v>0</v>
      </c>
      <c r="AI34" s="190">
        <f t="shared" si="137"/>
        <v>0</v>
      </c>
    </row>
    <row r="35" spans="1:35" x14ac:dyDescent="0.25">
      <c r="A35" s="73" t="s">
        <v>0</v>
      </c>
      <c r="B35" s="89" t="s">
        <v>16</v>
      </c>
      <c r="C35" s="172">
        <f>SUM(C31:C34)</f>
        <v>0</v>
      </c>
      <c r="D35" s="68">
        <f>SUM(D31:D34)</f>
        <v>0</v>
      </c>
      <c r="E35" s="68">
        <f>SUM(E31:E34)</f>
        <v>0</v>
      </c>
      <c r="F35" s="68">
        <f>SUM(F31:F34)</f>
        <v>0</v>
      </c>
      <c r="G35" s="69">
        <f>SUM(G31:G34)</f>
        <v>0</v>
      </c>
      <c r="H35" s="71"/>
      <c r="I35" s="136">
        <f>SUM(I31:I34)</f>
        <v>0</v>
      </c>
      <c r="J35" s="136">
        <f t="shared" ref="J35" si="138">SUM(J31:J34)</f>
        <v>0</v>
      </c>
      <c r="K35" s="136">
        <f t="shared" ref="K35" si="139">SUM(K31:K34)</f>
        <v>0</v>
      </c>
      <c r="L35" s="136">
        <f t="shared" ref="L35" si="140">SUM(L31:L34)</f>
        <v>0</v>
      </c>
      <c r="M35" s="136">
        <f t="shared" ref="M35" si="141">SUM(M31:M34)</f>
        <v>0</v>
      </c>
      <c r="N35" s="85"/>
      <c r="O35" s="136">
        <f>SUM(O31:O34)</f>
        <v>0</v>
      </c>
      <c r="P35" s="136">
        <f t="shared" ref="P35" si="142">SUM(P31:P34)</f>
        <v>0</v>
      </c>
      <c r="Q35" s="136">
        <f t="shared" ref="Q35" si="143">SUM(Q31:Q34)</f>
        <v>0</v>
      </c>
      <c r="R35" s="136">
        <f t="shared" ref="R35" si="144">SUM(R31:R34)</f>
        <v>0</v>
      </c>
      <c r="S35" s="136">
        <f t="shared" ref="S35" si="145">SUM(S31:S34)</f>
        <v>0</v>
      </c>
      <c r="T35" s="85"/>
      <c r="U35" s="136">
        <f>SUM(U31:U34)</f>
        <v>0</v>
      </c>
      <c r="V35" s="136">
        <f t="shared" ref="V35" si="146">SUM(V31:V34)</f>
        <v>0</v>
      </c>
      <c r="W35" s="136">
        <f t="shared" ref="W35" si="147">SUM(W31:W34)</f>
        <v>0</v>
      </c>
      <c r="X35" s="136">
        <f t="shared" ref="X35" si="148">SUM(X31:X34)</f>
        <v>0</v>
      </c>
      <c r="Y35" s="136">
        <f t="shared" ref="Y35" si="149">SUM(Y31:Y34)</f>
        <v>0</v>
      </c>
      <c r="Z35" s="180">
        <f>SUM(Z31:Z34)</f>
        <v>0</v>
      </c>
      <c r="AA35" s="181">
        <f>C35-Z35</f>
        <v>0</v>
      </c>
      <c r="AB35" s="180">
        <f>SUM(AB31:AB34)</f>
        <v>0</v>
      </c>
      <c r="AC35" s="181">
        <f>D35-AB35</f>
        <v>0</v>
      </c>
      <c r="AD35" s="180">
        <f>SUM(AD31:AD34)</f>
        <v>0</v>
      </c>
      <c r="AE35" s="181">
        <f>E35-AD35</f>
        <v>0</v>
      </c>
      <c r="AF35" s="180">
        <f>SUM(AF31:AF34)</f>
        <v>0</v>
      </c>
      <c r="AG35" s="181">
        <f>F35-AF35</f>
        <v>0</v>
      </c>
      <c r="AH35" s="180">
        <f>SUM(AH31:AH34)</f>
        <v>0</v>
      </c>
      <c r="AI35" s="182">
        <f>G35-AH35</f>
        <v>0</v>
      </c>
    </row>
    <row r="36" spans="1:35" x14ac:dyDescent="0.25">
      <c r="A36" s="73" t="s">
        <v>8</v>
      </c>
      <c r="B36" s="96" t="s">
        <v>24</v>
      </c>
      <c r="C36" s="173">
        <f>C12+C18+C24+C29+C35</f>
        <v>33500</v>
      </c>
      <c r="D36" s="173">
        <f t="shared" ref="D36:G36" si="150">D12+D18+D24+D29+D35</f>
        <v>26000</v>
      </c>
      <c r="E36" s="173">
        <f t="shared" si="150"/>
        <v>20000</v>
      </c>
      <c r="F36" s="173">
        <f t="shared" si="150"/>
        <v>20000</v>
      </c>
      <c r="G36" s="173">
        <f t="shared" si="150"/>
        <v>20000</v>
      </c>
      <c r="H36" s="98"/>
      <c r="I36" s="97">
        <f>I12+I18+I24+I29+I35</f>
        <v>8375</v>
      </c>
      <c r="J36" s="97">
        <f t="shared" ref="J36:M36" si="151">J12+J18+J24+J29+J35</f>
        <v>6500</v>
      </c>
      <c r="K36" s="97">
        <f t="shared" si="151"/>
        <v>5000</v>
      </c>
      <c r="L36" s="97">
        <f t="shared" si="151"/>
        <v>5000</v>
      </c>
      <c r="M36" s="97">
        <f t="shared" si="151"/>
        <v>5000</v>
      </c>
      <c r="N36" s="98"/>
      <c r="O36" s="97">
        <f>O12+O18+O24+O29+O35</f>
        <v>16750</v>
      </c>
      <c r="P36" s="97">
        <f t="shared" ref="P36:S36" si="152">P12+P18+P24+P29+P35</f>
        <v>13000</v>
      </c>
      <c r="Q36" s="97">
        <f t="shared" si="152"/>
        <v>10000</v>
      </c>
      <c r="R36" s="97">
        <f t="shared" si="152"/>
        <v>10000</v>
      </c>
      <c r="S36" s="97">
        <f t="shared" si="152"/>
        <v>10000</v>
      </c>
      <c r="T36" s="98"/>
      <c r="U36" s="97">
        <f>U12+U18+U24+U29+U35</f>
        <v>8375</v>
      </c>
      <c r="V36" s="97">
        <f t="shared" ref="V36:AI36" si="153">V12+V18+V24+V29+V35</f>
        <v>6500</v>
      </c>
      <c r="W36" s="97">
        <f t="shared" si="153"/>
        <v>5000</v>
      </c>
      <c r="X36" s="97">
        <f t="shared" si="153"/>
        <v>5000</v>
      </c>
      <c r="Y36" s="97">
        <f t="shared" si="153"/>
        <v>5000</v>
      </c>
      <c r="Z36" s="97">
        <f t="shared" si="153"/>
        <v>33500</v>
      </c>
      <c r="AA36" s="97">
        <f t="shared" si="153"/>
        <v>0</v>
      </c>
      <c r="AB36" s="97">
        <f t="shared" si="153"/>
        <v>26000</v>
      </c>
      <c r="AC36" s="97">
        <f t="shared" si="153"/>
        <v>0</v>
      </c>
      <c r="AD36" s="97">
        <f t="shared" si="153"/>
        <v>20000</v>
      </c>
      <c r="AE36" s="97">
        <f t="shared" si="153"/>
        <v>0</v>
      </c>
      <c r="AF36" s="97">
        <f t="shared" si="153"/>
        <v>20000</v>
      </c>
      <c r="AG36" s="97">
        <f t="shared" si="153"/>
        <v>0</v>
      </c>
      <c r="AH36" s="97">
        <f t="shared" si="153"/>
        <v>20000</v>
      </c>
      <c r="AI36" s="97">
        <f t="shared" si="153"/>
        <v>0</v>
      </c>
    </row>
    <row r="37" spans="1:35" x14ac:dyDescent="0.25">
      <c r="E37" s="92"/>
    </row>
    <row r="38" spans="1:35" x14ac:dyDescent="0.25">
      <c r="C38" s="13"/>
    </row>
  </sheetData>
  <mergeCells count="12">
    <mergeCell ref="AD2:AE2"/>
    <mergeCell ref="AF2:AG2"/>
    <mergeCell ref="AH2:AI2"/>
    <mergeCell ref="Z1:AI1"/>
    <mergeCell ref="C1:G2"/>
    <mergeCell ref="Z2:AA2"/>
    <mergeCell ref="AB2:AC2"/>
    <mergeCell ref="B1:B2"/>
    <mergeCell ref="H2:M2"/>
    <mergeCell ref="T2:Y2"/>
    <mergeCell ref="N2:S2"/>
    <mergeCell ref="H1:Y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WWF Greater Mekong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thuy.nguyendieu</dc:creator>
  <cp:lastModifiedBy>Administrator</cp:lastModifiedBy>
  <dcterms:created xsi:type="dcterms:W3CDTF">2013-11-28T08:13:34Z</dcterms:created>
  <dcterms:modified xsi:type="dcterms:W3CDTF">2016-09-15T17:48:30Z</dcterms:modified>
</cp:coreProperties>
</file>